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оект лимитов 2026-2027" r:id="rId1" sheetId="1" state="visible"/>
    <sheet name="кос. евр.26-27" r:id="rId2" sheetId="2" state="visible"/>
    <sheet name="олень пятнист.26-27" r:id="rId3" sheetId="3" state="visible"/>
    <sheet name="олень европ.26-27" r:id="rId4" sheetId="4" state="visible"/>
    <sheet name="лань 26-27" r:id="rId5" sheetId="5" state="visible"/>
    <sheet name="лось 26-27" r:id="rId6" sheetId="6" state="visible"/>
    <sheet name="Барсук 26-27" r:id="rId7" sheetId="7" state="visible"/>
  </sheets>
  <definedNames>
    <definedName hidden="false" localSheetId="2" name="_xlnm.Print_Area">'олень пятнист.26-27'!$A$1:$AD$53</definedName>
    <definedName hidden="false" localSheetId="3" name="_xlnm.Print_Area">'олень европ.26-27'!$A$1:$AD$89</definedName>
    <definedName hidden="false" localSheetId="4" name="_xlnm.Print_Area">'лань 26-27'!$A$1:$AD$41</definedName>
    <definedName hidden="false" localSheetId="5" name="_xlnm.Print_Area">'лось 26-27'!$A$1:$AD$67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<sst xmlns="http://schemas.openxmlformats.org/spreadsheetml/2006/main" xmlns:a="http://schemas.openxmlformats.org/drawingml/2006/main" xmlns:a15="http://schemas.microsoft.com/office/drawing/2012/main" xmlns:asvg="http://schemas.microsoft.com/office/drawing/2016/SVG/main" xmlns:c="http://schemas.openxmlformats.org/drawingml/2006/chart" xmlns:co="http://ncloudtech.com" xmlns:co-ooxml="http://ncloudtech.com/ooxml" xmlns:m="http://schemas.openxmlformats.org/officeDocument/2006/math" xmlns:mc="http://schemas.openxmlformats.org/markup-compatibility/2006" xmlns:o="urn:schemas-microsoft-com:office:office" xmlns:p="http://schemas.openxmlformats.org/presentationml/2006/main" xmlns:pic="http://schemas.openxmlformats.org/drawingml/2006/picture" xmlns:r="http://schemas.openxmlformats.org/officeDocument/2006/relationships" xmlns:s="http://schemas.openxmlformats.org/officeDocument/2006/sharedTypes" xmlns:sl="http://schemas.openxmlformats.org/schemaLibrary/2006/main" xmlns:v="urn:schemas-microsoft-com:vml" xmlns:w="http://schemas.openxmlformats.org/wordprocessingml/2006/main" xmlns:w10="urn:schemas-microsoft-com:office:word" xmlns:w14="http://schemas.microsoft.com/office/word/2010/wordml" xmlns:w15="http://schemas.microsoft.com/office/word/2012/wordml" xmlns:wp="http://schemas.openxmlformats.org/drawingml/2006/wordprocessingDrawing" xmlns:wpg="http://schemas.microsoft.com/office/word/2010/wordprocessingGroup" xmlns:wps="http://schemas.microsoft.com/office/word/2010/wordprocessingShape" xmlns:x="urn:schemas-microsoft-com:office:excel" xmlns:x12ac="http://schemas.microsoft.com/office/spreadsheetml/2011/1/ac" xmlns:x14="http://schemas.microsoft.com/office/spreadsheetml/2009/9/main" xmlns:xdr="http://schemas.openxmlformats.org/drawingml/2006/spreadsheetDrawing" xmlns:xm="http://schemas.microsoft.com/office/excel/2006/main" mc:Ignorable="co co-ooxml w14 x14 w15">
  <si>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Проект лимита добычи охотничьих ресурсов</t>
  </si>
  <si>
    <t>на период с 1 августа 2026 г. по 1 августа 2027 г.</t>
  </si>
  <si>
    <r>
      <rPr>
        <rFont val="Times New Roman"/>
        <b val="false"/>
        <color rgb="000000" tint="0"/>
        <sz val="12"/>
      </rPr>
      <t>Субъект Российской Федерации</t>
    </r>
    <r>
      <rPr>
        <rFont val="Calibri"/>
        <b val="false"/>
        <color theme="1" tint="0"/>
        <sz val="11"/>
      </rPr>
      <t xml:space="preserve"> </t>
    </r>
    <r>
      <rPr>
        <rFont val="Times New Roman"/>
        <b val="true"/>
        <color rgb="000000" tint="0"/>
        <sz val="12"/>
        <u val="single"/>
      </rPr>
      <t xml:space="preserve">    РОСТОВСКАЯ ОБЛАСТЬ   </t>
    </r>
  </si>
  <si>
    <t>№ п/п</t>
  </si>
  <si>
    <t>Вид охотничьих ресурсов</t>
  </si>
  <si>
    <t>Предыдущий год</t>
  </si>
  <si>
    <t>Предстоящий год</t>
  </si>
  <si>
    <r>
      <rPr>
        <rFont val="Times New Roman"/>
        <color rgb="000000" tint="0"/>
        <sz val="12"/>
      </rPr>
      <t>Численность видов охотничьих ресурсов, особей</t>
    </r>
  </si>
  <si>
    <t>Лимит добычи, особей</t>
  </si>
  <si>
    <t>Добыча,особей</t>
  </si>
  <si>
    <t>освоение лимита, %</t>
  </si>
  <si>
    <t>Устанавливаемый лимит добычи, особей</t>
  </si>
  <si>
    <t>Всего</t>
  </si>
  <si>
    <t>в том числе для КМНС</t>
  </si>
  <si>
    <t>всего</t>
  </si>
  <si>
    <t>в % от численности</t>
  </si>
  <si>
    <t>в том числе:</t>
  </si>
  <si>
    <t>взрослые животные (старше 1 года)</t>
  </si>
  <si>
    <t>до 1 года</t>
  </si>
  <si>
    <t>Лось</t>
  </si>
  <si>
    <t>-</t>
  </si>
  <si>
    <t>Олень европейский</t>
  </si>
  <si>
    <t>Косуля европейская</t>
  </si>
  <si>
    <t>Лань европейская</t>
  </si>
  <si>
    <t>Олень пятнистый</t>
  </si>
  <si>
    <t>Барсук</t>
  </si>
  <si>
    <t xml:space="preserve">      Проект</t>
  </si>
  <si>
    <t xml:space="preserve">квот добычи охотничьих ресурсов </t>
  </si>
  <si>
    <t xml:space="preserve">    </t>
  </si>
  <si>
    <t xml:space="preserve">  на период с 1 августа 2026 г. до 1 августа 2027 г.</t>
  </si>
  <si>
    <r>
      <rPr>
        <rFont val="Times New Roman"/>
        <b val="false"/>
        <sz val="9"/>
      </rPr>
      <t>Субъект Российской Федерации</t>
    </r>
    <r>
      <rPr>
        <rFont val="Calibri"/>
        <b val="false"/>
        <sz val="11"/>
      </rPr>
      <t xml:space="preserve"> </t>
    </r>
    <r>
      <rPr>
        <rFont val="Times New Roman"/>
        <b val="true"/>
        <sz val="9"/>
        <u val="single"/>
      </rPr>
      <t xml:space="preserve">    РОСТОВСКАЯ ОБЛАСТЬ   </t>
    </r>
  </si>
  <si>
    <r>
      <rPr>
        <rFont val="Times New Roman"/>
        <b val="false"/>
        <sz val="9"/>
      </rPr>
      <t xml:space="preserve">Вид охотничьего ресурса </t>
    </r>
    <r>
      <rPr>
        <rFont val="Times New Roman"/>
        <b val="true"/>
        <sz val="9"/>
      </rPr>
      <t xml:space="preserve">    </t>
    </r>
    <r>
      <rPr>
        <rFont val="Times New Roman"/>
        <b val="true"/>
        <sz val="9"/>
        <u val="single"/>
      </rPr>
      <t xml:space="preserve">      КОСУЛЯ    ЕВРОПЕЙСКАЯ                        </t>
    </r>
  </si>
  <si>
    <t>Наименование муниципальных образований (районы, округа), охотничьих угодий, иных территорий</t>
  </si>
  <si>
    <t xml:space="preserve"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 </t>
  </si>
  <si>
    <t>Численность вида охотничьих ресурсов, от которой устанавливалась квота (объём) добычи, особей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</si>
  <si>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категории среды обитания, на которую определялась численность данного вида охотничьих ресурсов)</t>
  </si>
  <si>
    <t>Утвержденная квота добычи, особей</t>
  </si>
  <si>
    <t>Фактическая добыча, особей</t>
  </si>
  <si>
    <t>Максимально возможная квота (объем) добычи, особей</t>
  </si>
  <si>
    <t>Устанавливаемая квота добычи, особей</t>
  </si>
  <si>
    <t>объем добычи для КМНС</t>
  </si>
  <si>
    <t>В том числе</t>
  </si>
  <si>
    <t xml:space="preserve">освоение квоты,% </t>
  </si>
  <si>
    <t>в% от численности</t>
  </si>
  <si>
    <t xml:space="preserve">Всего </t>
  </si>
  <si>
    <t>в том числе для КМНС, особей</t>
  </si>
  <si>
    <t>Взрослые животные (старше 1 года)</t>
  </si>
  <si>
    <t>2025 -  2026 г.</t>
  </si>
  <si>
    <t>2026 -  2027 г.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</si>
  <si>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</si>
  <si>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</si>
  <si>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</si>
  <si>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</si>
  <si>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Закрепленные охотничьи угодья</t>
  </si>
  <si>
    <t>Аксайский район</t>
  </si>
  <si>
    <t>Краснодворское</t>
  </si>
  <si>
    <t>Аксайское</t>
  </si>
  <si>
    <t>Истоминское</t>
  </si>
  <si>
    <t>Багаевский район</t>
  </si>
  <si>
    <t>Багаевское</t>
  </si>
  <si>
    <t>Кременное</t>
  </si>
  <si>
    <t>Быстрянский лиман</t>
  </si>
  <si>
    <t>Белокалитвинский район</t>
  </si>
  <si>
    <t>Литвиновское</t>
  </si>
  <si>
    <t>Краснодонецкое</t>
  </si>
  <si>
    <t>Поцелуевское</t>
  </si>
  <si>
    <t>Березовское</t>
  </si>
  <si>
    <t>Боковский район</t>
  </si>
  <si>
    <t>Поповское</t>
  </si>
  <si>
    <t>Грачевское</t>
  </si>
  <si>
    <t>Боковское</t>
  </si>
  <si>
    <t>Верхнедонской район</t>
  </si>
  <si>
    <t>Казанское</t>
  </si>
  <si>
    <t>Мигулинское</t>
  </si>
  <si>
    <t>Дубровский ПООУ</t>
  </si>
  <si>
    <t>Быковское</t>
  </si>
  <si>
    <t>Волгодонской район</t>
  </si>
  <si>
    <t>Романовское</t>
  </si>
  <si>
    <t>Дубенцовское</t>
  </si>
  <si>
    <t>Волгодонское</t>
  </si>
  <si>
    <t>Дубовский район</t>
  </si>
  <si>
    <t>Баклановское</t>
  </si>
  <si>
    <t>Подгорненское</t>
  </si>
  <si>
    <t>Зимовниковский район</t>
  </si>
  <si>
    <t>Ильичевское</t>
  </si>
  <si>
    <t>Верхоломовское</t>
  </si>
  <si>
    <t>Каменский район</t>
  </si>
  <si>
    <t>Старостаничное</t>
  </si>
  <si>
    <t>Донецкое</t>
  </si>
  <si>
    <t>Каменский ПООУ</t>
  </si>
  <si>
    <t>Вишневецкое</t>
  </si>
  <si>
    <t>Каменское</t>
  </si>
  <si>
    <t>Кировское</t>
  </si>
  <si>
    <t>Глубокинское</t>
  </si>
  <si>
    <t>Северо-Донецкое</t>
  </si>
  <si>
    <t>Кашарский район</t>
  </si>
  <si>
    <t>Первомайское</t>
  </si>
  <si>
    <t>Верхнегрековское</t>
  </si>
  <si>
    <t>Подтелковское</t>
  </si>
  <si>
    <t>Вяжинское</t>
  </si>
  <si>
    <t>Верхнесвечниковское</t>
  </si>
  <si>
    <t>Новопавловское</t>
  </si>
  <si>
    <t>Константиновский район</t>
  </si>
  <si>
    <t>Авиловское</t>
  </si>
  <si>
    <t>Константиновское</t>
  </si>
  <si>
    <t>Почтовское</t>
  </si>
  <si>
    <t>Красносулинский район</t>
  </si>
  <si>
    <t>Платовское</t>
  </si>
  <si>
    <t>Куйбышевский район</t>
  </si>
  <si>
    <t>Куйбышевское</t>
  </si>
  <si>
    <t>Мартыновский район</t>
  </si>
  <si>
    <t>Мартыновский охот. клуб</t>
  </si>
  <si>
    <t>Милютинский район</t>
  </si>
  <si>
    <t>Долинное</t>
  </si>
  <si>
    <t>Маньково-Березовское</t>
  </si>
  <si>
    <t>Милютинское</t>
  </si>
  <si>
    <t>Матвеево-Курганский район</t>
  </si>
  <si>
    <t>Матвеево-Курганское</t>
  </si>
  <si>
    <t>Алексеевское</t>
  </si>
  <si>
    <t>Политодельское</t>
  </si>
  <si>
    <t>Миллеровский район</t>
  </si>
  <si>
    <t>Калитвянское</t>
  </si>
  <si>
    <t>Фоминское</t>
  </si>
  <si>
    <t>Сухая Балка</t>
  </si>
  <si>
    <t>Волошинское</t>
  </si>
  <si>
    <t>Туриловское</t>
  </si>
  <si>
    <t>Дегтевское</t>
  </si>
  <si>
    <t>Мальчевское</t>
  </si>
  <si>
    <t>Пригородное</t>
  </si>
  <si>
    <t>Миллеровское</t>
  </si>
  <si>
    <t>Морозовский район</t>
  </si>
  <si>
    <t>Вознесенское</t>
  </si>
  <si>
    <t>Вишневское</t>
  </si>
  <si>
    <t>Чекаловское</t>
  </si>
  <si>
    <t>Мясниковский район</t>
  </si>
  <si>
    <t>Тузловское, участок №3</t>
  </si>
  <si>
    <t>Веселовское</t>
  </si>
  <si>
    <t>Неклиновский  район</t>
  </si>
  <si>
    <t>Сарматское</t>
  </si>
  <si>
    <t>Обливский район</t>
  </si>
  <si>
    <t>Солонецкое</t>
  </si>
  <si>
    <t>Чирское</t>
  </si>
  <si>
    <t>Александровское</t>
  </si>
  <si>
    <t>Орловский район</t>
  </si>
  <si>
    <t>Красноармейское</t>
  </si>
  <si>
    <t>Орловское</t>
  </si>
  <si>
    <t>Пролетарский район</t>
  </si>
  <si>
    <t>Ковриновское</t>
  </si>
  <si>
    <t>Семикаракорский район</t>
  </si>
  <si>
    <t xml:space="preserve"> </t>
  </si>
  <si>
    <t>Бугровское</t>
  </si>
  <si>
    <t>Советский район</t>
  </si>
  <si>
    <t>Чернышевское</t>
  </si>
  <si>
    <t>Чистяковское</t>
  </si>
  <si>
    <t>Куртлакское</t>
  </si>
  <si>
    <t>Тарасовский район</t>
  </si>
  <si>
    <t>Ефремово-Степановское</t>
  </si>
  <si>
    <t>Колушкинское</t>
  </si>
  <si>
    <t>Митякинский ПООУ</t>
  </si>
  <si>
    <t>Большинское</t>
  </si>
  <si>
    <t>Зеленовское</t>
  </si>
  <si>
    <t>Колодезянское</t>
  </si>
  <si>
    <t>Тарасовское</t>
  </si>
  <si>
    <t>Тацинский район</t>
  </si>
  <si>
    <t>Качалинское</t>
  </si>
  <si>
    <t>Зазерское</t>
  </si>
  <si>
    <t>Тацинское</t>
  </si>
  <si>
    <t>Степное</t>
  </si>
  <si>
    <t>Усть-Донецкий район</t>
  </si>
  <si>
    <t>Усть-Донецкое</t>
  </si>
  <si>
    <t>Сусатско-Донское</t>
  </si>
  <si>
    <t>Цимлянский район</t>
  </si>
  <si>
    <t>Дубравное</t>
  </si>
  <si>
    <t>Хорошевское</t>
  </si>
  <si>
    <t>Новоцимлянское</t>
  </si>
  <si>
    <t>Чертковский район</t>
  </si>
  <si>
    <t>Виноградовское</t>
  </si>
  <si>
    <t>Журавское</t>
  </si>
  <si>
    <t>Щедровское</t>
  </si>
  <si>
    <t>Маньково-Калитвенское</t>
  </si>
  <si>
    <t>Лозовское</t>
  </si>
  <si>
    <t>Чертковское</t>
  </si>
  <si>
    <t>Зубрилинское</t>
  </si>
  <si>
    <t>Шолоховский район</t>
  </si>
  <si>
    <t xml:space="preserve">Вешенский ПООУ участок №6     </t>
  </si>
  <si>
    <t>Придонское</t>
  </si>
  <si>
    <t>Меркуловское</t>
  </si>
  <si>
    <t>Лесной патруль</t>
  </si>
  <si>
    <t>Аксайский, Мясниковский районы</t>
  </si>
  <si>
    <t>Щепкинское</t>
  </si>
  <si>
    <t>Верхнедонской, Шолоховский районы</t>
  </si>
  <si>
    <t xml:space="preserve">Вешенский ПООУ      </t>
  </si>
  <si>
    <t>Мартыновский, Орловский, Пролетарский районы</t>
  </si>
  <si>
    <t>Мартыновское</t>
  </si>
  <si>
    <t>Милютинский, Кашарский районы</t>
  </si>
  <si>
    <t>Родионово-Несветайский, Мясниковский районы</t>
  </si>
  <si>
    <t>Тузловское, №1,2,4</t>
  </si>
  <si>
    <t>Семикаракорский, Константиновский районы</t>
  </si>
  <si>
    <t>Нижнесальское</t>
  </si>
  <si>
    <t>Висловское</t>
  </si>
  <si>
    <t>Константиновский, Усть-Донецкий, Семикаракорский районы</t>
  </si>
  <si>
    <t>Кундрюченское</t>
  </si>
  <si>
    <t>Итого по закрепленным охотничьим угодьям</t>
  </si>
  <si>
    <t>Общедоступные охотничьи угодья</t>
  </si>
  <si>
    <t>ООУ Боковского района</t>
  </si>
  <si>
    <t>ООУ Верхнедонского района</t>
  </si>
  <si>
    <t>ООУ Кашарского района</t>
  </si>
  <si>
    <t>ООУ Милютинского района</t>
  </si>
  <si>
    <t>ООУ Обливского района</t>
  </si>
  <si>
    <t>ООУ Советского района №2</t>
  </si>
  <si>
    <t xml:space="preserve">ООУ Советского района №1,3 </t>
  </si>
  <si>
    <t>ООУ Тарасовского района</t>
  </si>
  <si>
    <t>ООУ Тацинского района</t>
  </si>
  <si>
    <t>ООУ Чертковского района</t>
  </si>
  <si>
    <t xml:space="preserve">ООУ № 1 Шолоховского района </t>
  </si>
  <si>
    <t xml:space="preserve">ООУ № 2 Шолоховского района </t>
  </si>
  <si>
    <t>Итого по общедоступным охотничьим угодьям</t>
  </si>
  <si>
    <t>Иные территории (ООПТ РЗ)</t>
  </si>
  <si>
    <t>ГПЗ "Горненский "</t>
  </si>
  <si>
    <t>Азовский район</t>
  </si>
  <si>
    <t>ГПЗ "Левобережный"</t>
  </si>
  <si>
    <t>Природный парк "Донской" участок "Островной"</t>
  </si>
  <si>
    <t>Итого по иным территориям (ООПТРЗ)</t>
  </si>
  <si>
    <t>Всего по области:</t>
  </si>
  <si>
    <r>
      <rPr>
        <rFont val="Times New Roman"/>
        <color rgb="000000" tint="0"/>
        <sz val="12"/>
      </rPr>
      <t xml:space="preserve">      Проект</t>
    </r>
  </si>
  <si>
    <r>
      <rPr>
        <rFont val="Times New Roman"/>
        <color rgb="000000" tint="0"/>
        <sz val="12"/>
      </rPr>
      <t xml:space="preserve">квот добычи охотничьих ресурсов </t>
    </r>
  </si>
  <si>
    <r>
      <rPr>
        <rFont val="Times New Roman"/>
        <b val="false"/>
        <color rgb="000000" tint="0"/>
        <sz val="10"/>
      </rPr>
      <t>Субъект Российской Федерации</t>
    </r>
    <r>
      <rPr>
        <rFont val="Calibri"/>
        <b val="false"/>
        <color rgb="000000" tint="0"/>
        <sz val="10"/>
      </rPr>
      <t xml:space="preserve"> </t>
    </r>
    <r>
      <rPr>
        <rFont val="Times New Roman"/>
        <b val="true"/>
        <color rgb="000000" tint="0"/>
        <sz val="10"/>
        <u val="single"/>
      </rPr>
      <t xml:space="preserve">    РОСТОВСКАЯ ОБЛАСТЬ   </t>
    </r>
  </si>
  <si>
    <t xml:space="preserve">Вид охотничьего ресурса    </t>
  </si>
  <si>
    <r>
      <rPr>
        <rFont val="Times New Roman"/>
        <b val="true"/>
        <color rgb="000000" tint="0"/>
        <sz val="9"/>
      </rPr>
      <t xml:space="preserve"> </t>
    </r>
    <r>
      <rPr>
        <rFont val="Times New Roman"/>
        <b val="true"/>
        <color rgb="000000" tint="0"/>
        <sz val="9"/>
      </rPr>
      <t xml:space="preserve">     ОЛЕНЬ   ПЯТНИСТЫЙ                  </t>
    </r>
  </si>
  <si>
    <t>в том числе</t>
  </si>
  <si>
    <t>самцы с неокостеневшими рогами (пантами</t>
  </si>
  <si>
    <t>Азовский ПООУ</t>
  </si>
  <si>
    <r>
      <rPr>
        <rFont val="Times New Roman"/>
        <b val="true"/>
        <color rgb="000000" tint="0"/>
        <sz val="10"/>
      </rPr>
      <t>-</t>
    </r>
  </si>
  <si>
    <r>
      <rPr>
        <rFont val="Times New Roman"/>
        <color rgb="000000" tint="0"/>
        <sz val="10"/>
      </rPr>
      <t>Константиновское</t>
    </r>
  </si>
  <si>
    <r>
      <rPr>
        <rFont val="Times New Roman"/>
        <color rgb="000000" tint="0"/>
        <sz val="10"/>
      </rPr>
      <t>Авиловское</t>
    </r>
  </si>
  <si>
    <t>Зерноградский, Веселовский, Мартыновский, Пролетарский, Сальский, Семикаракорский районы</t>
  </si>
  <si>
    <t xml:space="preserve">Манычский ПООУ </t>
  </si>
  <si>
    <r>
      <rPr>
        <rFont val="Times New Roman"/>
        <b val="true"/>
        <color theme="1" tint="0"/>
        <sz val="10"/>
      </rPr>
      <t>Константиновский,        Усть-Донецкий, Семикаракорский районы</t>
    </r>
  </si>
  <si>
    <t>добыча в целях содержания и разведения охотничьих ресурсов в полувольных условиях и искусственно созданной среде обитания</t>
  </si>
  <si>
    <r>
      <t>Природный парк "Донской" участок "</t>
    </r>
    <r>
      <rPr>
        <rFont val="Times New Roman"/>
        <color rgb="000000" tint="0"/>
        <sz val="10"/>
      </rPr>
      <t>Дельта Дона"</t>
    </r>
  </si>
  <si>
    <r>
      <rPr>
        <rFont val="Times New Roman"/>
        <b val="false"/>
        <sz val="9"/>
      </rPr>
      <t xml:space="preserve">Субъект Российской Федерации </t>
    </r>
    <r>
      <rPr>
        <rFont val="Times New Roman"/>
        <b val="true"/>
        <sz val="9"/>
        <u val="single"/>
      </rPr>
      <t xml:space="preserve">    РОСТОВСКАЯ ОБЛАСТЬ   </t>
    </r>
  </si>
  <si>
    <t xml:space="preserve">Вид охотничьего ресурса  </t>
  </si>
  <si>
    <t xml:space="preserve">         ОЛЕНЬ ЕВРОПЕЙСКИЙ                        </t>
  </si>
  <si>
    <t>2025-2026</t>
  </si>
  <si>
    <t>2026-2027</t>
  </si>
  <si>
    <t>Александровский ПООУ</t>
  </si>
  <si>
    <t>Мартыновский    охотничий клуб</t>
  </si>
  <si>
    <t>Чертковскои район</t>
  </si>
  <si>
    <t>Иные территории (ООПТРЗ)</t>
  </si>
  <si>
    <t>ГПЗ "Горненский"</t>
  </si>
  <si>
    <t xml:space="preserve">Вид охотничьего ресурса </t>
  </si>
  <si>
    <t xml:space="preserve">         ЛАНЬ ЕВРОПЕЙСКАЯ           </t>
  </si>
  <si>
    <t>Численность вида охотничьих ресурсов, от которой устанавливалась квота  добычи, особей</t>
  </si>
  <si>
    <t>Максимально возможная квота добычи, особей</t>
  </si>
  <si>
    <t>Вид охотничьего ресурса</t>
  </si>
  <si>
    <t xml:space="preserve">      ЛОСЬ    </t>
  </si>
  <si>
    <t xml:space="preserve">Вешенский ПООУ </t>
  </si>
  <si>
    <t>Общедоступные охотничьи угодья (ООУ)</t>
  </si>
  <si>
    <r>
      <rPr>
        <rFont val="Times New Roman"/>
        <b val="false"/>
        <sz val="9"/>
      </rPr>
      <t xml:space="preserve">Вид охотничьего ресурса  </t>
    </r>
    <r>
      <rPr>
        <rFont val="Times New Roman"/>
        <b val="true"/>
        <sz val="9"/>
      </rPr>
      <t xml:space="preserve">   </t>
    </r>
    <r>
      <rPr>
        <rFont val="Times New Roman"/>
        <b val="true"/>
        <sz val="9"/>
        <u val="single"/>
      </rPr>
      <t xml:space="preserve">     БАРСУК            </t>
    </r>
  </si>
  <si>
    <t>в том числедля КМНС, особей</t>
  </si>
  <si>
    <t>Красненское</t>
  </si>
  <si>
    <t xml:space="preserve">Литвиновское </t>
  </si>
  <si>
    <t>Краснозоринское</t>
  </si>
  <si>
    <t>Большовское</t>
  </si>
  <si>
    <t>Шумилинское</t>
  </si>
  <si>
    <t>Кутейниковское</t>
  </si>
  <si>
    <t>Камышевское</t>
  </si>
  <si>
    <t xml:space="preserve">Вишневецкое </t>
  </si>
  <si>
    <t>Анастасьевское</t>
  </si>
  <si>
    <t>Политотдельское</t>
  </si>
  <si>
    <t>Сухая балка</t>
  </si>
  <si>
    <t>Неклиновский район</t>
  </si>
  <si>
    <t>Неклиновское</t>
  </si>
  <si>
    <t>Мичуринское</t>
  </si>
  <si>
    <t>Советинское</t>
  </si>
  <si>
    <t xml:space="preserve">Березовское </t>
  </si>
  <si>
    <t xml:space="preserve">Чирское </t>
  </si>
  <si>
    <t>Октябрьский район</t>
  </si>
  <si>
    <t>Ягодинское</t>
  </si>
  <si>
    <t>Песчанокопский район</t>
  </si>
  <si>
    <t>Песчанокопское</t>
  </si>
  <si>
    <t>Заречное</t>
  </si>
  <si>
    <t xml:space="preserve">Кабарда </t>
  </si>
  <si>
    <t>Родионово-Несветайский район</t>
  </si>
  <si>
    <t>Бурбуковское</t>
  </si>
  <si>
    <t>Тузловское</t>
  </si>
  <si>
    <t>Золотаревское</t>
  </si>
  <si>
    <t>Ефремо-Степановское</t>
  </si>
  <si>
    <t>Целинский район</t>
  </si>
  <si>
    <t>Ворошиловское</t>
  </si>
  <si>
    <t>Сладкобалковское</t>
  </si>
  <si>
    <t>Целинское</t>
  </si>
  <si>
    <t>Маньково-Калитвинское</t>
  </si>
  <si>
    <t>Вешенский ПООУ №6</t>
  </si>
  <si>
    <t>Константиновский,        Усть-Донецкий, Семикаракорский районы</t>
  </si>
  <si>
    <t>ООУ Морозовского района</t>
  </si>
  <si>
    <t>ООУ Родионово-Несветайского района</t>
  </si>
  <si>
    <t>ООУ Советского района</t>
  </si>
  <si>
    <t>ООУ Шолоховского района</t>
  </si>
  <si>
    <t>ПП "Доской" участок"Островной"</t>
  </si>
  <si>
    <t>Итого по иным территориям (ООПТ РЗ)</t>
  </si>
  <si>
    <t>Всего по области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</si>
</sst>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" formatCode="0.0" numFmtId="1001"/>
    <numFmt co:extendedFormatCode="0.00;-0.00" formatCode="0.00;-0.00" numFmtId="1002"/>
    <numFmt co:extendedFormatCode="0" formatCode="0" numFmtId="1003"/>
    <numFmt co:extendedFormatCode="0.00" formatCode="0.00" numFmtId="1004"/>
    <numFmt co:extendedFormatCode="0.0;-0.0" formatCode="0.0;-0.0" numFmtId="1005"/>
    <numFmt co:extendedFormatCode="0;-0" formatCode="0;-0" numFmtId="1006"/>
    <numFmt co:extendedFormatCode="0.000;-0.000" formatCode="0.000;-0.000" numFmtId="1007"/>
  </numFmts>
  <fonts count="26">
    <font>
      <name val="Calibri"/>
      <color theme="1" tint="0"/>
      <sz val="11"/>
    </font>
    <font>
      <name val="Times New Roman"/>
      <sz val="12"/>
    </font>
    <font>
      <name val="Calibri"/>
      <sz val="11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Calibri"/>
      <sz val="10"/>
    </font>
    <font>
      <name val="Times New Roman"/>
      <color rgb="000000" tint="0"/>
      <sz val="10"/>
    </font>
    <font>
      <name val="Times New Roman"/>
      <b val="true"/>
      <sz val="9"/>
    </font>
    <font>
      <name val="Times New Roman"/>
      <b val="true"/>
      <sz val="12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1"/>
    </font>
    <font>
      <name val="Calibri"/>
      <b val="true"/>
      <sz val="11"/>
    </font>
    <font>
      <name val="Times New Roman"/>
      <b val="true"/>
      <sz val="14"/>
    </font>
    <font>
      <name val="Times New Roman"/>
      <b val="true"/>
      <color rgb="000000" tint="0"/>
      <sz val="10"/>
    </font>
    <font>
      <name val="Times New Roman"/>
      <b val="true"/>
      <color rgb="000000" tint="0"/>
      <sz val="9"/>
    </font>
    <font>
      <name val="Times New Roman"/>
      <color rgb="000000" tint="0"/>
      <sz val="9"/>
    </font>
    <font>
      <name val="Times New Roman"/>
      <color rgb="FB290D" tint="0"/>
      <sz val="10"/>
    </font>
    <font>
      <name val="Times New Roman"/>
      <b val="true"/>
      <color theme="1" tint="0"/>
      <sz val="10"/>
    </font>
    <font>
      <name val="Calibri"/>
      <color rgb="FB290D" tint="0"/>
      <sz val="11"/>
    </font>
    <font>
      <name val="Calibri"/>
      <color rgb="000000" tint="0"/>
      <sz val="11"/>
    </font>
    <font>
      <name val="Times New Roman"/>
      <b val="true"/>
      <color rgb="FB290D" tint="0"/>
      <sz val="10"/>
    </font>
    <font>
      <name val="Times New Roman"/>
      <color theme="1" tint="0"/>
      <sz val="10"/>
    </font>
    <font>
      <name val="Times New Roman"/>
      <b val="true"/>
      <color theme="1" tint="0"/>
      <sz val="11"/>
    </font>
    <font>
      <name val="Times New Roman"/>
      <sz val="9"/>
    </font>
    <font>
      <name val="Calibri"/>
      <b val="true"/>
      <sz val="9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 diagonalDown="true" diagonalUp="true">
      <left style="none"/>
      <right style="none"/>
      <top style="none"/>
      <bottom style="thin">
        <color rgb="000000" tint="0"/>
      </bottom>
      <diagonal style="none"/>
    </border>
    <border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none"/>
      <top style="thin">
        <color rgb="000000" tint="0"/>
      </top>
    </border>
    <border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347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2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3" numFmtId="1001" quotePrefix="false">
      <alignment horizontal="center" vertical="center"/>
    </xf>
    <xf applyAlignment="true" applyFont="true" applyNumberFormat="true" borderId="0" fillId="0" fontId="4" numFmtId="1001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4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1" quotePrefix="false">
      <alignment horizontal="center" vertical="center" wrapText="true"/>
    </xf>
    <xf applyFont="true" applyNumberFormat="true" borderId="0" fillId="0" fontId="5" numFmtId="1000" quotePrefix="false"/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1" fillId="0" fontId="4" numFmtId="1001" quotePrefix="false">
      <alignment horizontal="center" vertical="center"/>
    </xf>
    <xf applyAlignment="true" applyBorder="true" applyFont="true" applyNumberFormat="true" borderId="1" fillId="0" fontId="4" numFmtId="1004" quotePrefix="false">
      <alignment horizontal="center" vertical="center"/>
    </xf>
    <xf applyFont="true" applyNumberFormat="true" borderId="0" fillId="0" fontId="2" numFmtId="1001" quotePrefix="false"/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002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Font="true" applyNumberFormat="true" borderId="0" fillId="0" fontId="9" numFmtId="1000" quotePrefix="false"/>
    <xf applyAlignment="true" applyFont="true" applyNumberFormat="true" borderId="0" fillId="0" fontId="7" numFmtId="1001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9" numFmtId="1001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textRotation="90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6" fillId="0" fontId="9" numFmtId="1000" quotePrefix="false">
      <alignment horizontal="center" vertical="center" wrapText="true"/>
    </xf>
    <xf applyAlignment="true" applyBorder="true" applyFont="true" applyNumberFormat="true" borderId="2" fillId="0" fontId="9" numFmtId="1000" quotePrefix="false">
      <alignment horizontal="center" vertical="center" wrapText="true"/>
    </xf>
    <xf applyAlignment="true" applyBorder="true" applyFont="true" applyNumberFormat="true" borderId="3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ont="true" applyNumberFormat="true" borderId="2" fillId="0" fontId="9" numFmtId="1000" quotePrefix="false">
      <alignment horizontal="center" vertical="center"/>
    </xf>
    <xf applyAlignment="true" applyBorder="true" applyFont="true" applyNumberFormat="true" borderId="3" fillId="0" fontId="9" numFmtId="1000" quotePrefix="false">
      <alignment horizontal="center" vertical="center"/>
    </xf>
    <xf applyAlignment="true" applyBorder="true" applyFont="true" applyNumberFormat="true" borderId="4" fillId="0" fontId="9" numFmtId="1000" quotePrefix="false">
      <alignment horizontal="center" textRotation="90" vertical="center" wrapText="true"/>
    </xf>
    <xf applyAlignment="true" applyBorder="true" applyFont="true" applyNumberFormat="true" borderId="7" fillId="0" fontId="9" numFmtId="1000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 vertical="center" wrapText="true"/>
    </xf>
    <xf applyAlignment="true" applyBorder="true" applyFont="true" applyNumberFormat="true" borderId="1" fillId="0" fontId="9" numFmtId="1001" quotePrefix="false">
      <alignment horizontal="center" textRotation="90" vertical="center" wrapText="true"/>
    </xf>
    <xf applyAlignment="true" applyBorder="true" applyFont="true" applyNumberFormat="true" borderId="1" fillId="0" fontId="9" numFmtId="1000" quotePrefix="false">
      <alignment horizontal="center" textRotation="90" vertical="center"/>
    </xf>
    <xf applyAlignment="true" applyBorder="true" applyFont="true" applyNumberFormat="true" borderId="9" fillId="0" fontId="9" numFmtId="1000" quotePrefix="false">
      <alignment horizontal="center" vertical="center" wrapText="true"/>
    </xf>
    <xf applyAlignment="true" applyBorder="true" applyFont="true" applyNumberFormat="true" borderId="10" fillId="0" fontId="9" numFmtId="1000" quotePrefix="false">
      <alignment horizontal="center" vertical="center" wrapText="true"/>
    </xf>
    <xf applyAlignment="true" applyBorder="true" applyFont="true" applyNumberFormat="true" borderId="4" fillId="0" fontId="9" numFmtId="1001" quotePrefix="false">
      <alignment horizontal="center" textRotation="90" vertical="center" wrapText="true"/>
    </xf>
    <xf applyAlignment="true" applyBorder="true" applyFont="true" applyNumberFormat="true" borderId="4" fillId="0" fontId="9" numFmtId="1000" quotePrefix="false">
      <alignment horizontal="center" textRotation="90" vertical="center"/>
    </xf>
    <xf applyAlignment="true" applyBorder="true" applyFont="true" applyNumberFormat="true" borderId="5" fillId="0" fontId="9" numFmtId="1000" quotePrefix="false">
      <alignment horizontal="center" textRotation="90" vertical="center" wrapText="true"/>
    </xf>
    <xf applyAlignment="true" applyBorder="true" applyFont="true" applyNumberFormat="true" borderId="1" fillId="0" fontId="9" numFmtId="1000" quotePrefix="false">
      <alignment textRotation="90" vertical="center" wrapText="true"/>
    </xf>
    <xf applyAlignment="true" applyBorder="true" applyFont="true" applyNumberFormat="true" borderId="5" fillId="0" fontId="9" numFmtId="1001" quotePrefix="false">
      <alignment horizontal="center" textRotation="90" vertical="center" wrapText="true"/>
    </xf>
    <xf applyAlignment="true" applyBorder="true" applyFont="true" applyNumberFormat="true" borderId="5" fillId="0" fontId="9" numFmtId="1000" quotePrefix="false">
      <alignment horizontal="center" textRotation="90" vertical="center"/>
    </xf>
    <xf applyAlignment="true" applyBorder="true" applyFont="true" applyNumberFormat="true" borderId="1" fillId="0" fontId="9" numFmtId="1003" quotePrefix="false">
      <alignment horizontal="center" vertical="center" wrapText="true"/>
    </xf>
    <xf applyAlignment="true" applyBorder="true" applyFont="true" applyNumberFormat="true" borderId="1" fillId="0" fontId="9" numFmtId="1001" quotePrefix="false">
      <alignment horizontal="center" vertical="center" wrapText="true"/>
    </xf>
    <xf applyAlignment="true" applyBorder="true" applyFont="true" applyNumberFormat="true" borderId="1" fillId="0" fontId="8" numFmtId="1003" quotePrefix="false">
      <alignment horizontal="center" vertical="center" wrapText="true"/>
    </xf>
    <xf applyAlignment="true" applyBorder="true" applyFont="true" applyNumberFormat="true" borderId="1" fillId="0" fontId="10" numFmtId="1000" quotePrefix="false">
      <alignment horizontal="center" vertical="center" wrapText="true"/>
    </xf>
    <xf applyAlignment="true" applyBorder="true" applyFont="true" applyNumberFormat="true" borderId="1" fillId="0" fontId="9" numFmtId="1001" quotePrefix="false">
      <alignment horizontal="center" vertical="center"/>
    </xf>
    <xf applyAlignment="true" applyBorder="true" applyFont="true" applyNumberFormat="true" borderId="1" fillId="0" fontId="9" numFmtId="1000" quotePrefix="false">
      <alignment vertical="center"/>
    </xf>
    <xf applyAlignment="true" applyBorder="true" applyFont="true" applyNumberFormat="true" borderId="1" fillId="0" fontId="9" numFmtId="1002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right" vertical="center" wrapText="true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1" fillId="0" fontId="10" numFmtId="1002" quotePrefix="false">
      <alignment horizontal="center" vertical="center"/>
    </xf>
    <xf applyAlignment="true" applyBorder="true" applyFont="true" applyNumberFormat="true" borderId="1" fillId="0" fontId="10" numFmtId="1001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left" vertical="center" wrapText="true"/>
    </xf>
    <xf applyAlignment="true" applyBorder="true" applyFont="true" applyNumberFormat="true" borderId="1" fillId="0" fontId="9" numFmtId="1004" quotePrefix="false">
      <alignment horizontal="center" vertical="center"/>
    </xf>
    <xf applyAlignment="true" applyBorder="true" applyFont="true" applyNumberFormat="true" borderId="1" fillId="0" fontId="9" numFmtId="1005" quotePrefix="false">
      <alignment horizontal="center" vertical="center"/>
    </xf>
    <xf applyAlignment="true" applyBorder="true" applyFont="true" applyNumberFormat="true" borderId="1" fillId="0" fontId="10" numFmtId="1003" quotePrefix="false">
      <alignment horizontal="center" vertical="center"/>
    </xf>
    <xf applyAlignment="true" applyBorder="true" applyFont="true" applyNumberFormat="true" borderId="1" fillId="0" fontId="9" numFmtId="1006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top" wrapText="true"/>
    </xf>
    <xf applyAlignment="true" applyBorder="true" applyFont="true" applyNumberFormat="true" borderId="1" fillId="0" fontId="11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wrapText="true"/>
    </xf>
    <xf applyFont="true" applyNumberFormat="true" borderId="0" fillId="0" fontId="12" numFmtId="1000" quotePrefix="false"/>
    <xf applyAlignment="true" applyBorder="true" applyFont="true" applyNumberFormat="true" borderId="1" fillId="0" fontId="9" numFmtId="1000" quotePrefix="false">
      <alignment vertical="center" wrapText="true"/>
    </xf>
    <xf applyAlignment="true" applyBorder="true" applyFont="true" applyNumberFormat="true" borderId="1" fillId="0" fontId="9" numFmtId="1000" quotePrefix="false">
      <alignment horizontal="left" vertical="center"/>
    </xf>
    <xf applyAlignment="true" applyBorder="true" applyFont="true" applyNumberFormat="true" borderId="1" fillId="0" fontId="10" numFmtId="1004" quotePrefix="false">
      <alignment horizontal="center" vertical="center"/>
    </xf>
    <xf applyAlignment="true" applyBorder="true" applyFont="true" applyNumberFormat="true" borderId="1" fillId="0" fontId="13" numFmtId="1000" quotePrefix="false">
      <alignment horizontal="left" vertical="center"/>
    </xf>
    <xf applyAlignment="true" applyFont="true" applyNumberFormat="true" borderId="0" fillId="0" fontId="10" numFmtId="1000" quotePrefix="false">
      <alignment horizontal="left" vertical="center"/>
    </xf>
    <xf applyAlignment="true" applyFont="true" applyNumberFormat="true" borderId="0" fillId="0" fontId="10" numFmtId="1000" quotePrefix="false">
      <alignment horizontal="center" vertical="center"/>
    </xf>
    <xf applyAlignment="true" applyFont="true" applyNumberFormat="true" borderId="0" fillId="0" fontId="10" numFmtId="1001" quotePrefix="false">
      <alignment horizontal="center" vertical="center"/>
    </xf>
    <xf applyAlignment="true" applyFont="true" applyNumberFormat="true" borderId="0" fillId="0" fontId="9" numFmtId="1000" quotePrefix="false">
      <alignment vertical="center"/>
    </xf>
    <xf applyFont="true" applyNumberFormat="true" borderId="0" fillId="0" fontId="6" numFmtId="1000" quotePrefix="false"/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/>
    </xf>
    <xf applyAlignment="true" applyFont="true" applyNumberFormat="true" borderId="0" fillId="0" fontId="14" numFmtId="1000" quotePrefix="false">
      <alignment horizontal="left" vertical="center"/>
    </xf>
    <xf applyAlignment="true" applyFont="true" applyNumberFormat="true" borderId="0" fillId="0" fontId="15" numFmtId="1002" quotePrefix="false">
      <alignment horizontal="center" vertical="center"/>
    </xf>
    <xf applyAlignment="true" applyFont="true" applyNumberFormat="true" borderId="0" fillId="0" fontId="15" numFmtId="1000" quotePrefix="false">
      <alignment horizontal="center" vertical="center"/>
    </xf>
    <xf applyAlignment="true" applyFont="true" applyNumberFormat="true" borderId="0" fillId="0" fontId="9" numFmtId="1000" quotePrefix="false">
      <alignment vertical="top"/>
    </xf>
    <xf applyAlignment="true" applyFont="true" applyNumberFormat="true" borderId="0" fillId="0" fontId="6" numFmtId="1000" quotePrefix="false">
      <alignment vertical="top"/>
    </xf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1" fillId="0" fontId="15" numFmtId="1000" quotePrefix="false">
      <alignment horizontal="left"/>
    </xf>
    <xf applyAlignment="true" applyBorder="true" applyFont="true" applyNumberFormat="true" borderId="11" fillId="0" fontId="15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textRotation="90" vertical="center" wrapText="true"/>
    </xf>
    <xf applyAlignment="true" applyBorder="true" applyFont="true" applyNumberFormat="true" borderId="1" fillId="0" fontId="16" numFmtId="1002" quotePrefix="false">
      <alignment horizontal="center" textRotation="90" vertical="center" wrapText="true"/>
    </xf>
    <xf applyAlignment="true" applyBorder="true" applyFont="true" applyNumberFormat="true" borderId="1" fillId="0" fontId="16" numFmtId="1000" quotePrefix="false">
      <alignment horizontal="center" textRotation="90" vertical="center" wrapText="true"/>
    </xf>
    <xf applyAlignment="true" applyBorder="true" applyFont="true" applyNumberFormat="true" borderId="6" fillId="0" fontId="16" numFmtId="1000" quotePrefix="false">
      <alignment horizontal="center" textRotation="90" vertical="center" wrapText="true"/>
    </xf>
    <xf applyAlignment="true" applyBorder="true" applyFont="true" applyNumberFormat="true" borderId="1" fillId="0" fontId="16" numFmtId="1000" quotePrefix="false">
      <alignment horizontal="center" vertical="center" wrapText="true"/>
    </xf>
    <xf applyAlignment="true" applyBorder="true" applyFont="true" applyNumberFormat="true" borderId="2" fillId="0" fontId="16" numFmtId="1000" quotePrefix="false">
      <alignment horizontal="center" vertical="center" wrapText="true"/>
    </xf>
    <xf applyAlignment="true" applyBorder="true" applyFont="true" applyNumberFormat="true" borderId="3" fillId="0" fontId="16" numFmtId="1000" quotePrefix="false">
      <alignment horizontal="center" vertical="center" wrapText="true"/>
    </xf>
    <xf applyAlignment="true" applyBorder="true" applyFont="true" applyNumberFormat="true" borderId="1" fillId="0" fontId="16" numFmtId="1000" quotePrefix="false">
      <alignment horizontal="center" vertical="center"/>
    </xf>
    <xf applyAlignment="true" applyBorder="true" applyFont="true" applyNumberFormat="true" borderId="2" fillId="0" fontId="16" numFmtId="1000" quotePrefix="false">
      <alignment horizontal="center" vertical="center"/>
    </xf>
    <xf applyAlignment="true" applyBorder="true" applyFont="true" applyNumberFormat="true" borderId="3" fillId="0" fontId="16" numFmtId="1000" quotePrefix="false">
      <alignment horizontal="center" vertical="center"/>
    </xf>
    <xf applyAlignment="true" applyBorder="true" applyFont="true" applyNumberFormat="true" borderId="4" fillId="0" fontId="6" numFmtId="1000" quotePrefix="false">
      <alignment horizontal="center" textRotation="90" vertical="center" wrapText="true"/>
    </xf>
    <xf applyAlignment="true" applyBorder="true" applyFont="true" applyNumberFormat="true" borderId="4" fillId="0" fontId="16" numFmtId="1002" quotePrefix="false">
      <alignment horizontal="center" textRotation="90" vertical="center" wrapText="true"/>
    </xf>
    <xf applyAlignment="true" applyBorder="true" applyFont="true" applyNumberFormat="true" borderId="7" fillId="0" fontId="16" numFmtId="1000" quotePrefix="false">
      <alignment horizontal="center" textRotation="90" vertical="center" wrapText="true"/>
    </xf>
    <xf applyAlignment="true" applyBorder="true" applyFont="true" applyNumberFormat="true" borderId="8" fillId="0" fontId="16" numFmtId="1000" quotePrefix="false">
      <alignment horizontal="center" textRotation="90" vertical="center" wrapText="true"/>
    </xf>
    <xf applyAlignment="true" applyBorder="true" applyFont="true" applyNumberFormat="true" borderId="4" fillId="0" fontId="16" numFmtId="1000" quotePrefix="false">
      <alignment horizontal="center" textRotation="90" vertical="center" wrapText="true"/>
    </xf>
    <xf applyAlignment="true" applyBorder="true" applyFont="true" applyNumberFormat="true" borderId="3" fillId="0" fontId="16" numFmtId="1000" quotePrefix="false">
      <alignment horizontal="center" textRotation="90" vertical="center" wrapText="true"/>
    </xf>
    <xf applyAlignment="true" applyBorder="true" applyFont="true" applyNumberFormat="true" borderId="9" fillId="0" fontId="16" numFmtId="1000" quotePrefix="false">
      <alignment horizontal="center" textRotation="90" vertical="center" wrapText="true"/>
    </xf>
    <xf applyAlignment="true" applyBorder="true" applyFont="true" applyNumberFormat="true" borderId="10" fillId="0" fontId="16" numFmtId="1000" quotePrefix="false">
      <alignment horizontal="center" textRotation="90" vertical="center" wrapText="true"/>
    </xf>
    <xf applyAlignment="true" applyBorder="true" applyFont="true" applyNumberFormat="true" borderId="1" fillId="0" fontId="16" numFmtId="1000" quotePrefix="false">
      <alignment horizontal="center" textRotation="90" vertical="center"/>
    </xf>
    <xf applyAlignment="true" applyBorder="true" applyFont="true" applyNumberFormat="true" borderId="4" fillId="0" fontId="16" numFmtId="1000" quotePrefix="false">
      <alignment horizontal="center" textRotation="90" vertical="center"/>
    </xf>
    <xf applyAlignment="true" applyBorder="true" applyFont="true" applyNumberFormat="true" borderId="5" fillId="0" fontId="6" numFmtId="1000" quotePrefix="false">
      <alignment horizontal="center" textRotation="90" vertical="center" wrapText="true"/>
    </xf>
    <xf applyAlignment="true" applyBorder="true" applyFont="true" applyNumberFormat="true" borderId="5" fillId="0" fontId="16" numFmtId="1002" quotePrefix="false">
      <alignment horizontal="center" textRotation="90" vertical="center" wrapText="true"/>
    </xf>
    <xf applyAlignment="true" applyBorder="true" applyFont="true" applyNumberFormat="true" borderId="5" fillId="0" fontId="16" numFmtId="1000" quotePrefix="false">
      <alignment horizontal="center" textRotation="90" vertical="center" wrapText="true"/>
    </xf>
    <xf applyAlignment="true" applyBorder="true" applyFont="true" applyNumberFormat="true" borderId="5" fillId="0" fontId="16" numFmtId="1000" quotePrefix="false">
      <alignment horizontal="center" textRotation="90" vertical="center"/>
    </xf>
    <xf applyAlignment="true" applyFont="true" applyNumberFormat="true" borderId="0" fillId="0" fontId="17" numFmtId="1000" quotePrefix="false">
      <alignment vertical="top"/>
    </xf>
    <xf applyAlignment="true" applyBorder="true" applyFont="true" applyNumberFormat="true" borderId="1" fillId="0" fontId="6" numFmtId="1006" quotePrefix="false">
      <alignment horizontal="center" vertical="center" wrapText="true"/>
    </xf>
    <xf applyAlignment="true" applyBorder="true" applyFont="true" applyNumberFormat="true" borderId="1" fillId="0" fontId="18" numFmtId="1003" quotePrefix="false">
      <alignment horizontal="center" vertical="center" wrapText="true"/>
    </xf>
    <xf applyFont="true" applyNumberFormat="true" borderId="0" fillId="0" fontId="19" numFmtId="1000" quotePrefix="false"/>
    <xf applyAlignment="true" applyBorder="true" applyFont="true" applyNumberFormat="true" borderId="1" fillId="0" fontId="14" numFmtId="1000" quotePrefix="false">
      <alignment horizontal="center" wrapText="true"/>
    </xf>
    <xf applyAlignment="true" applyBorder="true" applyFont="true" applyNumberFormat="true" borderId="1" fillId="0" fontId="6" numFmtId="1002" quotePrefix="false">
      <alignment horizontal="center" wrapText="true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/>
    </xf>
    <xf applyBorder="true" applyFont="true" applyNumberFormat="true" borderId="1" fillId="0" fontId="6" numFmtId="1000" quotePrefix="false"/>
    <xf applyAlignment="true" applyBorder="true" applyFont="true" applyNumberFormat="true" borderId="1" fillId="0" fontId="6" numFmtId="1002" quotePrefix="false">
      <alignment horizontal="center" vertical="center"/>
    </xf>
    <xf applyFont="true" applyNumberFormat="true" borderId="0" fillId="0" fontId="20" numFmtId="1000" quotePrefix="false"/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right" vertical="center" wrapText="true"/>
    </xf>
    <xf applyAlignment="true" applyBorder="true" applyFont="true" applyNumberFormat="true" borderId="1" fillId="0" fontId="14" numFmtId="1002" quotePrefix="false">
      <alignment horizontal="center" vertical="center" wrapText="true"/>
    </xf>
    <xf applyAlignment="true" applyBorder="true" applyFont="true" applyNumberFormat="true" borderId="1" fillId="0" fontId="14" numFmtId="1000" quotePrefix="false">
      <alignment horizontal="center" vertical="top"/>
    </xf>
    <xf applyAlignment="true" applyBorder="true" applyFont="true" applyNumberFormat="true" borderId="1" fillId="0" fontId="14" numFmtId="1004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center"/>
    </xf>
    <xf applyAlignment="true" applyBorder="true" applyFont="true" applyNumberFormat="true" borderId="1" fillId="0" fontId="14" numFmtId="1006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/>
    </xf>
    <xf applyAlignment="true" applyBorder="true" applyFont="true" applyNumberFormat="true" borderId="1" fillId="0" fontId="14" numFmtId="1001" quotePrefix="false">
      <alignment horizontal="center" vertical="center"/>
    </xf>
    <xf applyAlignment="true" applyBorder="true" applyFont="true" applyNumberFormat="true" borderId="1" fillId="0" fontId="14" numFmtId="1005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ont="true" applyNumberFormat="true" borderId="1" fillId="0" fontId="6" numFmtId="1003" quotePrefix="false">
      <alignment horizontal="center" vertical="center"/>
    </xf>
    <xf applyAlignment="true" applyBorder="true" applyFont="true" applyNumberFormat="true" borderId="1" fillId="0" fontId="14" numFmtId="1003" quotePrefix="false">
      <alignment horizontal="center" vertical="center" wrapText="true"/>
    </xf>
    <xf applyAlignment="true" applyBorder="true" applyFont="true" applyNumberFormat="true" borderId="1" fillId="0" fontId="14" numFmtId="1002" quotePrefix="false">
      <alignment horizontal="center" vertical="center"/>
    </xf>
    <xf applyAlignment="true" applyBorder="true" applyFont="true" applyNumberFormat="true" borderId="1" fillId="0" fontId="14" numFmtId="1001" quotePrefix="false">
      <alignment horizontal="center" vertical="center" wrapText="true"/>
    </xf>
    <xf applyAlignment="true" applyBorder="true" applyFont="true" applyNumberFormat="true" borderId="1" fillId="0" fontId="14" numFmtId="1003" quotePrefix="false">
      <alignment horizontal="center" vertical="center"/>
    </xf>
    <xf applyAlignment="true" applyFont="true" applyNumberFormat="true" borderId="0" fillId="0" fontId="21" numFmtId="1000" quotePrefix="false">
      <alignment vertical="top"/>
    </xf>
    <xf applyAlignment="true" applyBorder="true" applyFont="true" applyNumberFormat="true" borderId="12" fillId="0" fontId="16" numFmtId="1000" quotePrefix="false">
      <alignment horizontal="center" vertical="center" wrapText="true"/>
    </xf>
    <xf applyAlignment="true" applyBorder="true" applyFont="true" applyNumberFormat="true" borderId="13" fillId="0" fontId="16" numFmtId="1000" quotePrefix="false">
      <alignment horizontal="center" vertical="center" wrapText="true"/>
    </xf>
    <xf applyAlignment="true" applyBorder="true" applyFont="true" applyNumberFormat="true" borderId="14" fillId="0" fontId="6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top"/>
    </xf>
    <xf applyAlignment="true" applyFont="true" applyNumberFormat="true" borderId="0" fillId="0" fontId="17" numFmtId="1000" quotePrefix="false">
      <alignment horizontal="center"/>
    </xf>
    <xf applyAlignment="true" applyBorder="true" applyFont="true" applyNumberFormat="true" borderId="1" fillId="0" fontId="18" numFmtId="1000" quotePrefix="false">
      <alignment horizontal="center" vertical="center" wrapText="true"/>
    </xf>
    <xf applyAlignment="true" applyBorder="true" applyFont="true" applyNumberFormat="true" borderId="1" fillId="0" fontId="22" numFmtId="1000" quotePrefix="false">
      <alignment horizontal="center" vertical="center"/>
    </xf>
    <xf applyAlignment="true" applyBorder="true" applyFont="true" applyNumberFormat="true" borderId="1" fillId="0" fontId="22" numFmtId="1000" quotePrefix="false">
      <alignment vertical="center"/>
    </xf>
    <xf applyAlignment="true" applyBorder="true" applyFont="true" applyNumberFormat="true" borderId="1" fillId="0" fontId="16" numFmtId="1000" quotePrefix="false">
      <alignment horizontal="left" vertical="center" wrapText="true"/>
    </xf>
    <xf applyAlignment="true" applyBorder="true" applyFont="true" applyNumberFormat="true" borderId="2" fillId="0" fontId="16" numFmtId="1000" quotePrefix="false">
      <alignment horizontal="left" vertical="center" wrapText="true"/>
    </xf>
    <xf applyAlignment="true" applyBorder="true" applyFont="true" applyNumberFormat="true" borderId="3" fillId="0" fontId="16" numFmtId="1000" quotePrefix="false">
      <alignment horizontal="left" vertical="center" wrapText="true"/>
    </xf>
    <xf applyAlignment="true" applyBorder="true" applyFont="true" applyNumberFormat="true" borderId="5" fillId="0" fontId="6" numFmtId="1000" quotePrefix="false">
      <alignment horizontal="center" vertical="center"/>
    </xf>
    <xf applyAlignment="true" applyBorder="true" applyFont="true" applyNumberFormat="true" borderId="5" fillId="0" fontId="6" numFmtId="1005" quotePrefix="false">
      <alignment horizontal="center" vertical="center"/>
    </xf>
    <xf applyAlignment="true" applyBorder="true" applyFont="true" applyNumberFormat="true" borderId="5" fillId="0" fontId="6" numFmtId="1001" quotePrefix="false">
      <alignment horizontal="center" vertical="center"/>
    </xf>
    <xf applyAlignment="true" applyFont="true" applyNumberFormat="true" borderId="0" fillId="0" fontId="14" numFmtId="1000" quotePrefix="false">
      <alignment vertical="top"/>
    </xf>
    <xf applyAlignment="true" applyBorder="true" applyFont="true" applyNumberFormat="true" borderId="1" fillId="0" fontId="23" numFmtId="1000" quotePrefix="false">
      <alignment horizontal="center" vertical="center" wrapText="true"/>
    </xf>
    <xf applyAlignment="true" applyBorder="true" applyFont="true" applyNumberFormat="true" borderId="14" fillId="0" fontId="14" numFmtId="1004" quotePrefix="false">
      <alignment horizontal="center" vertical="center"/>
    </xf>
    <xf applyAlignment="true" applyBorder="true" applyFont="true" applyNumberFormat="true" borderId="14" fillId="0" fontId="14" numFmtId="1003" quotePrefix="false">
      <alignment horizontal="center" vertical="center"/>
    </xf>
    <xf applyAlignment="true" applyBorder="true" applyFont="true" applyNumberFormat="true" borderId="14" fillId="0" fontId="14" numFmtId="1001" quotePrefix="false">
      <alignment horizontal="center" vertical="center"/>
    </xf>
    <xf applyAlignment="true" applyBorder="true" applyFont="true" applyNumberFormat="true" borderId="14" fillId="0" fontId="6" numFmtId="1000" quotePrefix="false">
      <alignment horizontal="left" vertical="center" wrapText="true"/>
    </xf>
    <xf applyAlignment="true" applyBorder="true" applyFont="true" applyNumberFormat="true" borderId="14" fillId="0" fontId="6" numFmtId="1002" quotePrefix="false">
      <alignment horizontal="center" vertical="center" wrapText="true"/>
    </xf>
    <xf applyAlignment="true" applyBorder="true" applyFont="true" applyNumberFormat="true" borderId="14" fillId="0" fontId="6" numFmtId="1002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top" wrapText="true"/>
    </xf>
    <xf applyAlignment="true" applyBorder="true" applyFont="true" applyNumberFormat="true" borderId="14" fillId="0" fontId="3" numFmtId="1000" quotePrefix="false">
      <alignment horizontal="right" vertical="center" wrapText="true"/>
    </xf>
    <xf applyAlignment="true" applyBorder="true" applyFont="true" applyNumberFormat="true" borderId="14" fillId="0" fontId="14" numFmtId="1003" quotePrefix="false">
      <alignment horizontal="center" vertical="center" wrapText="true"/>
    </xf>
    <xf applyAlignment="true" applyBorder="true" applyFont="true" applyNumberFormat="true" borderId="14" fillId="0" fontId="14" numFmtId="1004" quotePrefix="false">
      <alignment horizontal="center" vertical="center" wrapText="true"/>
    </xf>
    <xf applyAlignment="true" applyFont="true" applyNumberFormat="true" borderId="0" fillId="0" fontId="14" numFmtId="1000" quotePrefix="false">
      <alignment horizontal="right" vertical="center" wrapText="true"/>
    </xf>
    <xf applyAlignment="true" applyFont="true" applyNumberFormat="true" borderId="0" fillId="0" fontId="14" numFmtId="1003" quotePrefix="false">
      <alignment horizontal="center" vertical="center" wrapText="true"/>
    </xf>
    <xf applyAlignment="true" applyFont="true" applyNumberFormat="true" borderId="0" fillId="0" fontId="14" numFmtId="1002" quotePrefix="false">
      <alignment horizontal="center" vertical="center"/>
    </xf>
    <xf applyAlignment="true" applyFont="true" applyNumberFormat="true" borderId="0" fillId="0" fontId="14" numFmtId="1004" quotePrefix="false">
      <alignment horizontal="center" vertical="center"/>
    </xf>
    <xf applyAlignment="true" applyFont="true" applyNumberFormat="true" borderId="0" fillId="0" fontId="14" numFmtId="1000" quotePrefix="false">
      <alignment horizontal="center" vertical="center"/>
    </xf>
    <xf applyAlignment="true" applyFont="true" applyNumberFormat="true" borderId="0" fillId="0" fontId="14" numFmtId="1000" quotePrefix="false">
      <alignment horizontal="center" vertical="center" wrapText="true"/>
    </xf>
    <xf applyAlignment="true" applyFont="true" applyNumberFormat="true" borderId="0" fillId="0" fontId="14" numFmtId="1001" quotePrefix="false">
      <alignment horizontal="center" vertical="center"/>
    </xf>
    <xf applyAlignment="true" applyFont="true" applyNumberFormat="true" borderId="0" fillId="0" fontId="14" numFmtId="1004" quotePrefix="false">
      <alignment horizontal="center" vertical="center" wrapText="true"/>
    </xf>
    <xf applyAlignment="true" applyFont="true" applyNumberFormat="true" borderId="0" fillId="0" fontId="24" numFmtId="1000" quotePrefix="false">
      <alignment horizontal="left" vertical="center"/>
    </xf>
    <xf applyAlignment="true" applyBorder="true" applyFont="true" applyNumberFormat="true" borderId="11" fillId="0" fontId="7" numFmtId="1000" quotePrefix="false">
      <alignment horizontal="left" vertical="center"/>
    </xf>
    <xf applyAlignment="true" applyBorder="true" applyFont="true" applyNumberFormat="true" borderId="11" fillId="0" fontId="7" numFmtId="1000" quotePrefix="false">
      <alignment horizontal="center" vertical="center"/>
    </xf>
    <xf applyAlignment="true" applyBorder="true" applyFont="true" applyNumberFormat="true" borderId="15" fillId="0" fontId="7" numFmtId="1000" quotePrefix="false">
      <alignment horizontal="center" vertical="center"/>
    </xf>
    <xf applyAlignment="true" applyBorder="true" applyFont="true" applyNumberFormat="true" borderId="16" fillId="0" fontId="24" numFmtId="1000" quotePrefix="false">
      <alignment horizontal="left" textRotation="90" vertical="center" wrapText="true"/>
    </xf>
    <xf applyAlignment="true" applyBorder="true" applyFont="true" applyNumberFormat="true" borderId="16" fillId="0" fontId="24" numFmtId="1002" quotePrefix="false">
      <alignment horizontal="center" textRotation="90" vertical="center" wrapText="true"/>
    </xf>
    <xf applyAlignment="true" applyBorder="true" applyFont="true" applyNumberFormat="true" borderId="16" fillId="0" fontId="24" numFmtId="1000" quotePrefix="false">
      <alignment horizontal="center" textRotation="90" vertical="center" wrapText="true"/>
    </xf>
    <xf applyAlignment="true" applyBorder="true" applyFont="true" applyNumberFormat="true" borderId="16" fillId="0" fontId="24" numFmtId="1000" quotePrefix="false">
      <alignment horizontal="center" vertical="center" wrapText="true"/>
    </xf>
    <xf applyAlignment="true" applyBorder="true" applyFont="true" applyNumberFormat="true" borderId="16" fillId="0" fontId="24" numFmtId="1000" quotePrefix="false">
      <alignment horizontal="center" vertical="center"/>
    </xf>
    <xf applyAlignment="true" applyBorder="true" applyFont="true" applyNumberFormat="true" borderId="1" fillId="0" fontId="24" numFmtId="1000" quotePrefix="false">
      <alignment horizontal="left" textRotation="90" vertical="center" wrapText="true"/>
    </xf>
    <xf applyAlignment="true" applyBorder="true" applyFont="true" applyNumberFormat="true" borderId="1" fillId="0" fontId="24" numFmtId="1002" quotePrefix="false">
      <alignment horizontal="center" textRotation="90" vertical="center" wrapText="true"/>
    </xf>
    <xf applyAlignment="true" applyBorder="true" applyFont="true" applyNumberFormat="true" borderId="1" fillId="0" fontId="24" numFmtId="1000" quotePrefix="false">
      <alignment horizontal="center" textRotation="90" vertical="center" wrapText="true"/>
    </xf>
    <xf applyAlignment="true" applyBorder="true" applyFont="true" applyNumberFormat="true" borderId="6" fillId="0" fontId="24" numFmtId="1000" quotePrefix="false">
      <alignment horizontal="center" textRotation="90" vertical="center" wrapText="true"/>
    </xf>
    <xf applyAlignment="true" applyBorder="true" applyFont="true" applyNumberFormat="true" borderId="1" fillId="0" fontId="24" numFmtId="1000" quotePrefix="false">
      <alignment horizontal="center" vertical="center" wrapText="true"/>
    </xf>
    <xf applyAlignment="true" applyBorder="true" applyFont="true" applyNumberFormat="true" borderId="2" fillId="0" fontId="24" numFmtId="1000" quotePrefix="false">
      <alignment horizontal="center" vertical="center" wrapText="true"/>
    </xf>
    <xf applyAlignment="true" applyBorder="true" applyFont="true" applyNumberFormat="true" borderId="3" fillId="0" fontId="24" numFmtId="1000" quotePrefix="false">
      <alignment horizontal="center" vertical="center" wrapText="true"/>
    </xf>
    <xf applyAlignment="true" applyBorder="true" applyFont="true" applyNumberFormat="true" borderId="1" fillId="0" fontId="24" numFmtId="1000" quotePrefix="false">
      <alignment horizontal="center" vertical="center"/>
    </xf>
    <xf applyAlignment="true" applyBorder="true" applyFont="true" applyNumberFormat="true" borderId="2" fillId="0" fontId="24" numFmtId="1000" quotePrefix="false">
      <alignment horizontal="center" vertical="center"/>
    </xf>
    <xf applyAlignment="true" applyBorder="true" applyFont="true" applyNumberFormat="true" borderId="3" fillId="0" fontId="24" numFmtId="1000" quotePrefix="false">
      <alignment horizontal="center" vertical="center"/>
    </xf>
    <xf applyAlignment="true" applyBorder="true" applyFont="true" applyNumberFormat="true" borderId="4" fillId="0" fontId="24" numFmtId="1000" quotePrefix="false">
      <alignment horizontal="left" textRotation="90" vertical="center" wrapText="true"/>
    </xf>
    <xf applyAlignment="true" applyBorder="true" applyFont="true" applyNumberFormat="true" borderId="4" fillId="0" fontId="24" numFmtId="1002" quotePrefix="false">
      <alignment horizontal="center" textRotation="90" vertical="center" wrapText="true"/>
    </xf>
    <xf applyAlignment="true" applyBorder="true" applyFont="true" applyNumberFormat="true" borderId="7" fillId="0" fontId="24" numFmtId="1000" quotePrefix="false">
      <alignment horizontal="center" textRotation="90" vertical="center" wrapText="true"/>
    </xf>
    <xf applyAlignment="true" applyBorder="true" applyFont="true" applyNumberFormat="true" borderId="8" fillId="0" fontId="24" numFmtId="1000" quotePrefix="false">
      <alignment horizontal="center" textRotation="90" vertical="center" wrapText="true"/>
    </xf>
    <xf applyAlignment="true" applyBorder="true" applyFont="true" applyNumberFormat="true" borderId="4" fillId="0" fontId="24" numFmtId="1000" quotePrefix="false">
      <alignment horizontal="center" textRotation="90" vertical="center" wrapText="true"/>
    </xf>
    <xf applyAlignment="true" applyBorder="true" applyFont="true" applyNumberFormat="true" borderId="9" fillId="0" fontId="24" numFmtId="1000" quotePrefix="false">
      <alignment horizontal="center" textRotation="90" vertical="center" wrapText="true"/>
    </xf>
    <xf applyAlignment="true" applyBorder="true" applyFont="true" applyNumberFormat="true" borderId="10" fillId="0" fontId="24" numFmtId="1000" quotePrefix="false">
      <alignment horizontal="center" textRotation="90" vertical="center" wrapText="true"/>
    </xf>
    <xf applyAlignment="true" applyBorder="true" applyFont="true" applyNumberFormat="true" borderId="1" fillId="0" fontId="24" numFmtId="1001" quotePrefix="false">
      <alignment horizontal="center" textRotation="90" vertical="center" wrapText="true"/>
    </xf>
    <xf applyAlignment="true" applyBorder="true" applyFont="true" applyNumberFormat="true" borderId="14" fillId="0" fontId="24" numFmtId="1000" quotePrefix="false">
      <alignment horizontal="center" vertical="center" wrapText="true"/>
    </xf>
    <xf applyAlignment="true" applyBorder="true" applyFont="true" applyNumberFormat="true" borderId="17" fillId="0" fontId="24" numFmtId="1000" quotePrefix="false">
      <alignment horizontal="center" vertical="center" wrapText="true"/>
    </xf>
    <xf applyAlignment="true" applyBorder="true" applyFont="true" applyNumberFormat="true" borderId="18" fillId="0" fontId="24" numFmtId="1000" quotePrefix="false">
      <alignment horizontal="center" vertical="center" wrapText="true"/>
    </xf>
    <xf applyAlignment="true" applyBorder="true" applyFont="true" applyNumberFormat="true" borderId="1" fillId="0" fontId="24" numFmtId="1000" quotePrefix="false">
      <alignment horizontal="center" textRotation="90" vertical="center"/>
    </xf>
    <xf applyAlignment="true" applyBorder="true" applyFont="true" applyNumberFormat="true" borderId="4" fillId="0" fontId="24" numFmtId="1001" quotePrefix="false">
      <alignment horizontal="center" textRotation="90" vertical="center" wrapText="true"/>
    </xf>
    <xf applyAlignment="true" applyBorder="true" applyFont="true" applyNumberFormat="true" borderId="4" fillId="0" fontId="24" numFmtId="1000" quotePrefix="false">
      <alignment horizontal="center" textRotation="90" vertical="center"/>
    </xf>
    <xf applyAlignment="true" applyBorder="true" applyFont="true" applyNumberFormat="true" borderId="5" fillId="0" fontId="24" numFmtId="1000" quotePrefix="false">
      <alignment horizontal="left" textRotation="90" vertical="center" wrapText="true"/>
    </xf>
    <xf applyAlignment="true" applyBorder="true" applyFont="true" applyNumberFormat="true" borderId="5" fillId="0" fontId="24" numFmtId="1002" quotePrefix="false">
      <alignment horizontal="center" textRotation="90" vertical="center" wrapText="true"/>
    </xf>
    <xf applyAlignment="true" applyBorder="true" applyFont="true" applyNumberFormat="true" borderId="5" fillId="0" fontId="24" numFmtId="1000" quotePrefix="false">
      <alignment horizontal="center" textRotation="90" vertical="center" wrapText="true"/>
    </xf>
    <xf applyAlignment="true" applyBorder="true" applyFont="true" applyNumberFormat="true" borderId="5" fillId="0" fontId="24" numFmtId="1001" quotePrefix="false">
      <alignment horizontal="center" textRotation="90" vertical="center" wrapText="true"/>
    </xf>
    <xf applyAlignment="true" applyBorder="true" applyFont="true" applyNumberFormat="true" borderId="14" fillId="0" fontId="24" numFmtId="1000" quotePrefix="false">
      <alignment horizontal="center" textRotation="90" vertical="center" wrapText="true"/>
    </xf>
    <xf applyAlignment="true" applyBorder="true" applyFont="true" applyNumberFormat="true" borderId="5" fillId="0" fontId="24" numFmtId="1000" quotePrefix="false">
      <alignment horizontal="center" textRotation="90" vertical="center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7" numFmtId="1006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/>
    </xf>
    <xf applyAlignment="true" applyBorder="true" applyFont="true" applyNumberFormat="true" borderId="1" fillId="0" fontId="25" numFmtId="1001" quotePrefix="false">
      <alignment horizontal="center" vertical="center"/>
    </xf>
    <xf applyAlignment="true" applyBorder="true" applyFont="true" applyNumberFormat="true" borderId="1" fillId="0" fontId="7" numFmtId="1001" quotePrefix="false">
      <alignment horizontal="center" vertical="center"/>
    </xf>
    <xf applyAlignment="true" applyBorder="true" applyFont="true" applyNumberFormat="true" borderId="1" fillId="0" fontId="24" numFmtId="1000" quotePrefix="false">
      <alignment horizontal="left" vertical="center" wrapText="true"/>
    </xf>
    <xf applyAlignment="true" applyBorder="true" applyFont="true" applyNumberFormat="true" borderId="1" fillId="0" fontId="24" numFmtId="1002" quotePrefix="false">
      <alignment horizontal="center" vertical="center" wrapText="true"/>
    </xf>
    <xf applyAlignment="true" applyBorder="true" applyFont="true" applyNumberFormat="true" borderId="1" fillId="0" fontId="24" numFmtId="1002" quotePrefix="false">
      <alignment horizontal="center" vertical="center"/>
    </xf>
    <xf applyAlignment="true" applyBorder="true" applyFont="true" applyNumberFormat="true" borderId="1" fillId="0" fontId="24" numFmtId="1001" quotePrefix="false">
      <alignment horizontal="center" vertical="center"/>
    </xf>
    <xf applyAlignment="true" applyBorder="true" applyFont="true" applyNumberFormat="true" borderId="1" fillId="0" fontId="24" numFmtId="1006" quotePrefix="false">
      <alignment horizontal="center" vertical="center" wrapText="true"/>
    </xf>
    <xf applyAlignment="true" applyBorder="true" applyFont="true" applyNumberFormat="true" borderId="1" fillId="0" fontId="24" numFmtId="1006" quotePrefix="false">
      <alignment horizontal="center" vertical="center"/>
    </xf>
    <xf applyAlignment="true" applyBorder="true" applyFont="true" applyNumberFormat="true" borderId="1" fillId="0" fontId="7" numFmtId="1005" quotePrefix="false">
      <alignment horizontal="center" vertical="center"/>
    </xf>
    <xf applyAlignment="true" applyBorder="true" applyFont="true" applyNumberFormat="true" borderId="1" fillId="0" fontId="24" numFmtId="1005" quotePrefix="false">
      <alignment horizontal="center" vertical="center"/>
    </xf>
    <xf applyAlignment="true" applyBorder="true" applyFont="true" applyNumberFormat="true" borderId="2" fillId="0" fontId="24" numFmtId="1000" quotePrefix="false">
      <alignment horizontal="left" vertical="center" wrapText="true"/>
    </xf>
    <xf applyAlignment="true" applyBorder="true" applyFont="true" applyNumberFormat="true" borderId="3" fillId="0" fontId="24" numFmtId="1000" quotePrefix="false">
      <alignment horizontal="left" vertical="center" wrapText="true"/>
    </xf>
    <xf applyAlignment="true" applyBorder="true" applyFont="true" applyNumberFormat="true" borderId="5" fillId="0" fontId="24" numFmtId="1000" quotePrefix="false">
      <alignment horizontal="center" vertical="center"/>
    </xf>
    <xf applyAlignment="true" applyBorder="true" applyFont="true" applyNumberFormat="true" borderId="5" fillId="0" fontId="24" numFmtId="1001" quotePrefix="false">
      <alignment horizontal="center" vertical="center"/>
    </xf>
    <xf applyAlignment="true" applyBorder="true" applyFont="true" applyNumberFormat="true" borderId="5" fillId="0" fontId="24" numFmtId="1005" quotePrefix="false">
      <alignment horizontal="center" vertical="center"/>
    </xf>
    <xf applyAlignment="true" applyBorder="true" applyFont="true" applyNumberFormat="true" borderId="1" fillId="0" fontId="24" numFmtId="1001" quotePrefix="false">
      <alignment horizontal="center" vertical="center" wrapText="true"/>
    </xf>
    <xf applyAlignment="true" applyBorder="true" applyFont="true" applyNumberFormat="true" borderId="1" fillId="0" fontId="24" numFmtId="1003" quotePrefix="false">
      <alignment horizontal="left" vertical="center" wrapText="true"/>
    </xf>
    <xf applyAlignment="true" applyBorder="true" applyFont="true" applyNumberFormat="true" borderId="1" fillId="0" fontId="7" numFmtId="1001" quotePrefix="false">
      <alignment horizontal="center" vertical="center" wrapText="true"/>
    </xf>
    <xf applyAlignment="true" applyBorder="true" applyFont="true" applyNumberFormat="true" borderId="1" fillId="0" fontId="24" numFmtId="1003" quotePrefix="false">
      <alignment horizontal="center" vertical="center"/>
    </xf>
    <xf applyAlignment="true" applyBorder="true" applyFont="true" applyNumberFormat="true" borderId="1" fillId="0" fontId="24" numFmtId="1003" quotePrefix="false">
      <alignment horizontal="center" vertical="center" wrapText="true"/>
    </xf>
    <xf applyAlignment="true" applyFont="true" applyNumberFormat="true" borderId="0" fillId="0" fontId="24" numFmtId="1000" quotePrefix="false">
      <alignment horizontal="center" vertical="center"/>
    </xf>
    <xf applyAlignment="true" applyBorder="true" applyFont="true" applyNumberFormat="true" borderId="1" fillId="0" fontId="7" numFmtId="1002" quotePrefix="false">
      <alignment horizontal="center" vertical="center" wrapText="true"/>
    </xf>
    <xf applyAlignment="true" applyBorder="true" applyFont="true" applyNumberFormat="true" borderId="1" fillId="0" fontId="7" numFmtId="1004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left" vertical="center" wrapText="true"/>
    </xf>
    <xf applyAlignment="true" applyBorder="true" applyFont="true" applyNumberFormat="true" borderId="1" fillId="0" fontId="7" numFmtId="1004" quotePrefix="false">
      <alignment horizontal="center" vertical="center"/>
    </xf>
    <xf applyAlignment="true" applyBorder="true" applyFont="true" applyNumberFormat="true" borderId="1" fillId="0" fontId="7" numFmtId="1003" quotePrefix="false">
      <alignment horizontal="center"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19" fillId="0" fontId="7" numFmtId="1000" quotePrefix="false">
      <alignment horizontal="left" vertical="center" wrapText="true"/>
    </xf>
    <xf applyAlignment="true" applyBorder="true" applyFont="true" applyNumberFormat="true" borderId="19" fillId="0" fontId="7" numFmtId="1002" quotePrefix="false">
      <alignment horizontal="center" vertical="center" wrapText="true"/>
    </xf>
    <xf applyAlignment="true" applyBorder="true" applyFont="true" applyNumberFormat="true" borderId="19" fillId="0" fontId="7" numFmtId="1003" quotePrefix="false">
      <alignment horizontal="center" vertical="center" wrapText="true"/>
    </xf>
    <xf applyAlignment="true" applyBorder="true" applyFont="true" applyNumberFormat="true" borderId="19" fillId="0" fontId="7" numFmtId="1004" quotePrefix="false">
      <alignment horizontal="center" vertical="center" wrapText="true"/>
    </xf>
    <xf applyAlignment="true" applyBorder="true" applyFont="true" applyNumberFormat="true" borderId="19" fillId="0" fontId="7" numFmtId="1001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7" numFmtId="1003" quotePrefix="false">
      <alignment horizontal="center" vertical="center" wrapText="true"/>
    </xf>
    <xf applyAlignment="true" applyFont="true" applyNumberFormat="true" borderId="0" fillId="0" fontId="9" numFmtId="1000" quotePrefix="false">
      <alignment horizontal="center" vertical="top"/>
    </xf>
    <xf applyAlignment="true" applyBorder="true" applyFont="true" applyNumberFormat="true" borderId="6" fillId="0" fontId="9" numFmtId="1000" quotePrefix="false">
      <alignment horizontal="center" textRotation="90" vertical="center" wrapText="true"/>
    </xf>
    <xf applyAlignment="true" applyBorder="true" applyFont="true" applyNumberFormat="true" borderId="7" fillId="0" fontId="9" numFmtId="1000" quotePrefix="false">
      <alignment horizontal="center" textRotation="90" vertical="center" wrapText="true"/>
    </xf>
    <xf applyAlignment="true" applyBorder="true" applyFont="true" applyNumberFormat="true" borderId="8" fillId="0" fontId="9" numFmtId="1000" quotePrefix="false">
      <alignment horizontal="center" textRotation="90" vertical="center" wrapText="true"/>
    </xf>
    <xf applyFont="true" applyNumberFormat="true" borderId="0" fillId="0" fontId="24" numFmtId="1000" quotePrefix="false"/>
    <xf applyAlignment="true" applyBorder="true" applyFont="true" applyNumberFormat="true" borderId="9" fillId="0" fontId="9" numFmtId="1000" quotePrefix="false">
      <alignment horizontal="center" textRotation="90" vertical="center" wrapText="true"/>
    </xf>
    <xf applyAlignment="true" applyBorder="true" applyFont="true" applyNumberFormat="true" borderId="10" fillId="0" fontId="9" numFmtId="1000" quotePrefix="false">
      <alignment horizontal="center" textRotation="90" vertical="center" wrapText="true"/>
    </xf>
    <xf applyAlignment="true" applyBorder="true" applyFont="true" applyNumberFormat="true" borderId="14" fillId="0" fontId="24" numFmtId="1000" quotePrefix="false">
      <alignment textRotation="90" vertical="center" wrapText="true"/>
    </xf>
    <xf applyAlignment="true" applyBorder="true" applyFont="true" applyNumberFormat="true" borderId="1" fillId="0" fontId="24" numFmtId="1000" quotePrefix="false">
      <alignment textRotation="90" vertical="center"/>
    </xf>
    <xf applyAlignment="true" applyBorder="true" applyFont="true" applyNumberFormat="true" borderId="1" fillId="0" fontId="24" numFmtId="1000" quotePrefix="false">
      <alignment textRotation="90" vertical="center" wrapText="true"/>
    </xf>
    <xf applyAlignment="true" applyBorder="true" applyFont="true" applyNumberFormat="true" borderId="14" fillId="0" fontId="9" numFmtId="1003" quotePrefix="false">
      <alignment horizontal="center" vertical="center" wrapText="true"/>
    </xf>
    <xf applyAlignment="true" applyBorder="true" applyFont="true" applyNumberFormat="true" borderId="1" fillId="0" fontId="10" numFmtId="1003" quotePrefix="false">
      <alignment horizontal="center" vertical="center" wrapText="true"/>
    </xf>
    <xf applyBorder="true" applyFont="true" applyNumberFormat="true" borderId="1" fillId="0" fontId="9" numFmtId="1000" quotePrefix="false"/>
    <xf applyAlignment="true" applyBorder="true" applyFont="true" applyNumberFormat="true" borderId="1" fillId="0" fontId="9" numFmtId="1001" quotePrefix="false">
      <alignment horizontal="right" vertical="top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5" fillId="0" fontId="9" numFmtId="1000" quotePrefix="false">
      <alignment horizontal="center" vertical="center"/>
    </xf>
    <xf applyAlignment="true" applyBorder="true" applyFont="true" applyNumberFormat="true" borderId="5" fillId="0" fontId="9" numFmtId="1001" quotePrefix="false">
      <alignment horizontal="center" vertical="center"/>
    </xf>
    <xf applyAlignment="true" applyBorder="true" applyFont="true" applyNumberFormat="true" borderId="5" fillId="0" fontId="9" numFmtId="1003" quotePrefix="false">
      <alignment horizontal="center" vertical="center"/>
    </xf>
    <xf applyFont="true" applyNumberFormat="true" borderId="0" fillId="0" fontId="10" numFmtId="1000" quotePrefix="false"/>
    <xf applyAlignment="true" applyBorder="true" applyFont="true" applyNumberFormat="true" borderId="1" fillId="0" fontId="10" numFmtId="1000" quotePrefix="false">
      <alignment horizontal="right" vertical="top" wrapText="true"/>
    </xf>
    <xf applyAlignment="true" applyBorder="true" applyFont="true" applyNumberFormat="true" borderId="1" fillId="0" fontId="10" numFmtId="1005" quotePrefix="false">
      <alignment horizontal="center" vertical="top" wrapText="true"/>
    </xf>
    <xf applyAlignment="true" applyBorder="true" applyFont="true" applyNumberFormat="true" borderId="1" fillId="0" fontId="9" numFmtId="1001" quotePrefix="false">
      <alignment horizontal="center" vertical="top"/>
    </xf>
    <xf applyAlignment="true" applyBorder="true" applyFont="true" applyNumberFormat="true" borderId="1" fillId="0" fontId="9" numFmtId="1000" quotePrefix="false">
      <alignment horizontal="center" vertical="top" wrapText="true"/>
    </xf>
    <xf applyAlignment="true" applyBorder="true" applyFont="true" applyNumberFormat="true" borderId="1" fillId="0" fontId="9" numFmtId="1002" quotePrefix="false">
      <alignment horizontal="center" vertical="top"/>
    </xf>
    <xf applyAlignment="true" applyBorder="true" applyFont="true" applyNumberFormat="true" borderId="1" fillId="0" fontId="9" numFmtId="1001" quotePrefix="false">
      <alignment horizontal="center" vertical="top" wrapText="true"/>
    </xf>
    <xf applyAlignment="true" applyBorder="true" applyFont="true" applyNumberFormat="true" borderId="1" fillId="0" fontId="9" numFmtId="1005" quotePrefix="false">
      <alignment horizontal="center" vertical="top" wrapText="true"/>
    </xf>
    <xf applyAlignment="true" applyBorder="true" applyFont="true" applyNumberFormat="true" borderId="1" fillId="0" fontId="10" numFmtId="1004" quotePrefix="false">
      <alignment horizontal="center" vertical="top"/>
    </xf>
    <xf applyAlignment="true" applyBorder="true" applyFont="true" applyNumberFormat="true" borderId="1" fillId="0" fontId="9" numFmtId="1000" quotePrefix="false">
      <alignment horizontal="center"/>
    </xf>
    <xf applyAlignment="true" applyFont="true" applyNumberFormat="true" borderId="0" fillId="0" fontId="2" numFmtId="1000" quotePrefix="false">
      <alignment horizontal="center" vertical="center"/>
    </xf>
    <xf applyAlignment="true" applyBorder="true" applyFont="true" applyNumberFormat="true" borderId="1" fillId="0" fontId="9" numFmtId="1004" quotePrefix="false">
      <alignment horizontal="center" vertical="center" wrapText="true"/>
    </xf>
    <xf applyAlignment="true" applyFont="true" applyNumberFormat="true" borderId="0" fillId="0" fontId="10" numFmtId="1000" quotePrefix="false">
      <alignment horizontal="center"/>
    </xf>
    <xf applyAlignment="true" applyBorder="true" applyFont="true" applyNumberFormat="true" borderId="1" fillId="0" fontId="10" numFmtId="1004" quotePrefix="false">
      <alignment horizontal="center" vertical="top" wrapText="true"/>
    </xf>
    <xf applyAlignment="true" applyBorder="true" applyFont="true" applyNumberFormat="true" borderId="1" fillId="0" fontId="10" numFmtId="1003" quotePrefix="false">
      <alignment horizontal="center" vertical="top" wrapText="true"/>
    </xf>
    <xf applyAlignment="true" applyBorder="true" applyFont="true" applyNumberFormat="true" borderId="1" fillId="0" fontId="10" numFmtId="1001" quotePrefix="false">
      <alignment horizontal="center" vertical="top" wrapText="true"/>
    </xf>
    <xf applyAlignment="true" applyBorder="true" applyFont="true" applyNumberFormat="true" borderId="1" fillId="0" fontId="9" numFmtId="1000" quotePrefix="false">
      <alignment horizontal="center" vertical="top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10" numFmtId="1000" quotePrefix="false">
      <alignment vertical="center"/>
    </xf>
    <xf applyAlignment="true" applyBorder="true" applyFont="true" applyNumberFormat="true" borderId="1" fillId="0" fontId="10" numFmtId="1004" quotePrefix="false">
      <alignment horizontal="center" vertical="center" wrapText="true"/>
    </xf>
    <xf applyAlignment="true" applyBorder="true" applyFont="true" applyNumberFormat="true" borderId="1" fillId="0" fontId="10" numFmtId="1001" quotePrefix="false">
      <alignment horizontal="center" vertical="center" wrapText="true"/>
    </xf>
    <xf applyAlignment="true" applyBorder="true" applyFont="true" applyNumberFormat="true" borderId="20" fillId="0" fontId="10" numFmtId="1004" quotePrefix="false">
      <alignment horizontal="center" vertical="top" wrapText="true"/>
    </xf>
    <xf applyAlignment="true" applyBorder="true" applyFont="true" applyNumberFormat="true" borderId="20" fillId="0" fontId="10" numFmtId="1003" quotePrefix="false">
      <alignment horizontal="center" vertical="top" wrapText="true"/>
    </xf>
    <xf applyAlignment="true" applyBorder="true" applyFont="true" applyNumberFormat="true" borderId="21" fillId="0" fontId="10" numFmtId="1003" quotePrefix="false">
      <alignment horizontal="center" vertical="top" wrapText="true"/>
    </xf>
    <xf applyAlignment="true" applyBorder="true" applyFont="true" applyNumberFormat="true" borderId="22" fillId="0" fontId="10" numFmtId="1003" quotePrefix="false">
      <alignment horizontal="center" vertical="top" wrapText="true"/>
    </xf>
    <xf applyAlignment="true" applyBorder="true" applyFont="true" applyNumberFormat="true" borderId="20" fillId="0" fontId="10" numFmtId="1000" quotePrefix="false">
      <alignment horizontal="center" vertical="top" wrapText="true"/>
    </xf>
    <xf applyAlignment="true" applyBorder="true" applyFont="true" applyNumberFormat="true" borderId="20" fillId="0" fontId="10" numFmtId="1002" quotePrefix="false">
      <alignment horizontal="center" vertical="top" wrapText="true"/>
    </xf>
    <xf applyAlignment="true" applyBorder="true" applyFont="true" applyNumberFormat="true" borderId="20" fillId="0" fontId="10" numFmtId="1005" quotePrefix="false">
      <alignment horizontal="center" vertical="top" wrapText="true"/>
    </xf>
    <xf applyAlignment="true" applyBorder="true" applyFont="true" applyNumberFormat="true" borderId="21" fillId="0" fontId="10" numFmtId="1000" quotePrefix="false">
      <alignment horizontal="center" vertical="top" wrapText="true"/>
    </xf>
    <xf applyAlignment="true" applyBorder="true" applyFont="true" applyNumberFormat="true" borderId="22" fillId="0" fontId="10" numFmtId="1000" quotePrefix="false">
      <alignment horizontal="center" vertical="top" wrapText="true"/>
    </xf>
    <xf applyBorder="true" applyFont="true" applyNumberFormat="true" borderId="1" fillId="0" fontId="8" numFmtId="1000" quotePrefix="false"/>
    <xf applyAlignment="true" applyFont="true" applyNumberFormat="true" borderId="0" fillId="0" fontId="9" numFmtId="1000" quotePrefix="false">
      <alignment horizontal="center"/>
    </xf>
    <xf applyAlignment="true" applyFont="true" applyNumberFormat="true" borderId="0" fillId="0" fontId="9" numFmtId="1002" quotePrefix="false">
      <alignment horizontal="center" vertical="center"/>
    </xf>
    <xf applyAlignment="true" applyBorder="true" applyFont="true" applyNumberFormat="true" borderId="13" fillId="0" fontId="9" numFmtId="1000" quotePrefix="false">
      <alignment horizontal="center" textRotation="90" vertical="center" wrapText="true"/>
    </xf>
    <xf applyAlignment="true" applyBorder="true" applyFont="true" applyNumberFormat="true" borderId="23" fillId="0" fontId="9" numFmtId="1000" quotePrefix="false">
      <alignment horizontal="center" textRotation="90" vertical="center" wrapText="true"/>
    </xf>
    <xf applyAlignment="true" applyBorder="true" applyFont="true" applyNumberFormat="true" borderId="1" fillId="0" fontId="9" numFmtId="1002" quotePrefix="false">
      <alignment horizontal="center" textRotation="90" vertical="center" wrapText="true"/>
    </xf>
    <xf applyAlignment="true" applyFont="true" applyNumberFormat="true" borderId="0" fillId="0" fontId="9" numFmtId="1000" quotePrefix="false">
      <alignment horizontal="center" textRotation="90" vertical="center" wrapText="true"/>
    </xf>
    <xf applyAlignment="true" applyBorder="true" applyFont="true" applyNumberFormat="true" borderId="4" fillId="0" fontId="9" numFmtId="1002" quotePrefix="false">
      <alignment horizontal="center" textRotation="90" vertical="center" wrapText="true"/>
    </xf>
    <xf applyAlignment="true" applyBorder="true" applyFont="true" applyNumberFormat="true" borderId="3" fillId="0" fontId="9" numFmtId="1000" quotePrefix="false">
      <alignment horizontal="center" textRotation="90" vertical="center" wrapText="true"/>
    </xf>
    <xf applyAlignment="true" applyBorder="true" applyFont="true" applyNumberFormat="true" borderId="24" fillId="0" fontId="9" numFmtId="1000" quotePrefix="false">
      <alignment horizontal="center" textRotation="90" vertical="center" wrapText="true"/>
    </xf>
    <xf applyAlignment="true" applyBorder="true" applyFont="true" applyNumberFormat="true" borderId="14" fillId="0" fontId="9" numFmtId="1000" quotePrefix="false">
      <alignment horizontal="center" vertical="center" wrapText="true"/>
    </xf>
    <xf applyAlignment="true" applyBorder="true" applyFont="true" applyNumberFormat="true" borderId="17" fillId="0" fontId="9" numFmtId="1000" quotePrefix="false">
      <alignment horizontal="center" vertical="center" wrapText="true"/>
    </xf>
    <xf applyAlignment="true" applyBorder="true" applyFont="true" applyNumberFormat="true" borderId="18" fillId="0" fontId="9" numFmtId="1000" quotePrefix="false">
      <alignment horizontal="center" vertical="center" wrapText="true"/>
    </xf>
    <xf applyAlignment="true" applyBorder="true" applyFont="true" applyNumberFormat="true" borderId="5" fillId="0" fontId="9" numFmtId="1002" quotePrefix="false">
      <alignment horizontal="center" textRotation="90" vertical="center" wrapText="true"/>
    </xf>
    <xf applyAlignment="true" applyBorder="true" applyFont="true" applyNumberFormat="true" borderId="14" fillId="0" fontId="9" numFmtId="1000" quotePrefix="false">
      <alignment horizontal="center" textRotation="90" vertical="center" wrapText="true"/>
    </xf>
    <xf applyAlignment="true" applyBorder="true" applyFont="true" applyNumberFormat="true" borderId="20" fillId="0" fontId="9" numFmtId="1003" quotePrefix="false">
      <alignment horizontal="center" vertical="center" wrapText="true"/>
    </xf>
    <xf applyAlignment="true" applyBorder="true" applyFont="true" applyNumberFormat="true" borderId="20" fillId="0" fontId="9" numFmtId="1006" quotePrefix="false">
      <alignment horizontal="center" vertical="center" wrapText="true"/>
    </xf>
    <xf applyAlignment="true" applyBorder="true" applyFont="true" applyNumberFormat="true" borderId="25" fillId="0" fontId="9" numFmtId="1003" quotePrefix="false">
      <alignment horizontal="center" vertical="center" wrapText="true"/>
    </xf>
    <xf applyAlignment="true" applyBorder="true" applyFont="true" applyNumberFormat="true" borderId="1" fillId="0" fontId="9" numFmtId="1006" quotePrefix="false">
      <alignment horizontal="center" vertical="center" wrapText="true"/>
    </xf>
    <xf applyAlignment="true" applyBorder="true" applyFont="true" applyNumberFormat="true" borderId="1" fillId="0" fontId="10" numFmtId="1005" quotePrefix="false">
      <alignment horizontal="center" vertical="center"/>
    </xf>
    <xf applyAlignment="true" applyBorder="true" applyFont="true" applyNumberFormat="true" borderId="1" fillId="0" fontId="9" numFmtId="1007" quotePrefix="false">
      <alignment horizontal="center" vertical="center"/>
    </xf>
    <xf applyAlignment="true" applyBorder="true" applyFont="true" applyNumberFormat="true" borderId="1" fillId="0" fontId="10" numFmtId="1002" quotePrefix="false">
      <alignment horizontal="right" vertical="top" wrapText="true"/>
    </xf>
    <xf applyAlignment="true" applyBorder="true" applyFont="true" applyNumberFormat="true" borderId="1" fillId="0" fontId="10" numFmtId="1006" quotePrefix="false">
      <alignment horizontal="center"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10" numFmtId="1006" quotePrefix="false">
      <alignment horizontal="center" vertical="center"/>
    </xf>
    <xf applyAlignment="true" applyFont="true" applyNumberFormat="true" borderId="0" fillId="0" fontId="10" numFmtId="1002" quotePrefix="false">
      <alignment horizontal="center" vertical="center"/>
    </xf>
    <xf applyAlignment="true" applyFont="true" applyNumberFormat="true" borderId="0" fillId="0" fontId="9" numFmtId="1002" quotePrefix="false">
      <alignment horizontal="center" vertical="top"/>
    </xf>
    <xf applyAlignment="true" applyFont="true" applyNumberFormat="true" borderId="0" fillId="0" fontId="12" numFmtId="1000" quotePrefix="false">
      <alignment vertical="center"/>
    </xf>
    <xf applyAlignment="true" applyBorder="true" applyFont="true" applyNumberFormat="true" borderId="1" fillId="0" fontId="10" numFmtId="1000" quotePrefix="false">
      <alignment horizontal="right" vertical="center"/>
    </xf>
    <xf applyAlignment="true" applyBorder="true" applyFont="true" applyNumberFormat="true" borderId="1" fillId="0" fontId="10" numFmtId="1002" quotePrefix="false">
      <alignment horizontal="center" vertical="center" wrapText="true"/>
    </xf>
    <xf applyBorder="true" applyFont="true" applyNumberFormat="true" borderId="1" fillId="0" fontId="2" numFmtId="1000" quotePrefix="false"/>
    <xf applyAlignment="true" applyFont="true" applyNumberFormat="true" borderId="0" fillId="0" fontId="24" numFmtId="1000" quotePrefix="false">
      <alignment horizontal="left" vertical="center" wrapText="true"/>
    </xf>
    <xf applyAlignment="true" applyFont="true" applyNumberFormat="true" borderId="0" fillId="0" fontId="9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10" Target="theme/theme1.xml" Type="http://schemas.openxmlformats.org/officeDocument/2006/relationships/theme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9" Target="styles.xml" Type="http://schemas.openxmlformats.org/officeDocument/2006/relationships/styles"/>
  <Relationship Id="rId7" Target="worksheets/sheet7.xml" Type="http://schemas.openxmlformats.org/officeDocument/2006/relationships/worksheet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0"/>
  <sheetViews>
    <sheetView showZeros="true" workbookViewId="0"/>
  </sheetViews>
  <sheetFormatPr baseColWidth="8" customHeight="false" defaultColWidth="10.7109374563868" defaultRowHeight="15.75" zeroHeight="false"/>
  <cols>
    <col customWidth="true" max="1" min="1" outlineLevel="0" style="1" width="3.28515615814805"/>
    <col customWidth="true" max="2" min="2" outlineLevel="0" style="1" width="22.1406254784231"/>
    <col customWidth="true" max="3" min="3" outlineLevel="0" style="1" width="13.4257806215741"/>
    <col customWidth="true" max="7" min="4" outlineLevel="0" style="1" width="7.42578095990643"/>
    <col customWidth="true" max="8" min="8" outlineLevel="0" style="2" width="10.2851563273142"/>
    <col customWidth="true" max="9" min="9" outlineLevel="0" style="1" width="13.285156158148"/>
    <col customWidth="true" max="12" min="10" outlineLevel="0" style="1" width="7.42578095990643"/>
    <col customWidth="true" max="13" min="13" outlineLevel="0" style="1" width="11.1406249709246"/>
    <col customWidth="true" max="14" min="14" outlineLevel="0" style="1" width="7.42578095990643"/>
  </cols>
  <sheetData>
    <row customFormat="true" ht="15.75" outlineLevel="0" r="1" s="3">
      <c r="A1" s="1" t="n"/>
      <c r="B1" s="1" t="n"/>
      <c r="C1" s="1" t="n"/>
      <c r="D1" s="1" t="n"/>
      <c r="E1" s="1" t="n"/>
      <c r="F1" s="1" t="n"/>
      <c r="G1" s="1" t="n"/>
      <c r="H1" s="2" t="n"/>
      <c r="I1" s="1" t="n"/>
      <c r="J1" s="1" t="n"/>
      <c r="K1" s="1" t="n"/>
      <c r="L1" s="1" t="n"/>
      <c r="M1" s="1" t="n"/>
      <c r="N1" s="1" t="n"/>
    </row>
    <row customFormat="true" ht="15.75" outlineLevel="0" r="2" s="3">
      <c r="A2" s="4" t="n"/>
      <c r="B2" s="5" t="n"/>
      <c r="C2" s="6" t="n"/>
      <c r="D2" s="1" t="n"/>
      <c r="E2" s="7" t="s">
        <v>0</v>
      </c>
      <c r="F2" s="7" t="s"/>
      <c r="G2" s="7" t="s"/>
      <c r="H2" s="7" t="s"/>
      <c r="I2" s="7" t="s"/>
      <c r="J2" s="7" t="s"/>
      <c r="K2" s="8" t="n"/>
      <c r="L2" s="8" t="n"/>
      <c r="M2" s="8" t="n"/>
      <c r="N2" s="8" t="n"/>
    </row>
    <row customFormat="true" ht="15.75" outlineLevel="0" r="3" s="3">
      <c r="A3" s="4" t="n"/>
      <c r="B3" s="5" t="n"/>
      <c r="C3" s="6" t="n"/>
      <c r="D3" s="1" t="n"/>
      <c r="E3" s="7" t="s">
        <v>1</v>
      </c>
      <c r="F3" s="7" t="s"/>
      <c r="G3" s="7" t="s"/>
      <c r="H3" s="7" t="s"/>
      <c r="I3" s="7" t="s"/>
      <c r="J3" s="7" t="s"/>
      <c r="K3" s="8" t="n"/>
      <c r="L3" s="8" t="n"/>
      <c r="M3" s="8" t="n"/>
      <c r="N3" s="8" t="n"/>
    </row>
    <row customFormat="true" ht="15.75" outlineLevel="0" r="4" s="3">
      <c r="A4" s="4" t="n"/>
      <c r="B4" s="5" t="n"/>
      <c r="C4" s="6" t="n"/>
      <c r="D4" s="1" t="n"/>
      <c r="E4" s="1" t="n"/>
      <c r="F4" s="1" t="n"/>
      <c r="G4" s="1" t="n"/>
      <c r="H4" s="2" t="n"/>
      <c r="I4" s="6" t="n"/>
      <c r="J4" s="8" t="n"/>
      <c r="K4" s="8" t="n"/>
      <c r="L4" s="8" t="n"/>
      <c r="M4" s="8" t="n"/>
      <c r="N4" s="8" t="n"/>
    </row>
    <row customFormat="true" ht="15.75" outlineLevel="0" r="5" s="3">
      <c r="A5" s="4" t="s">
        <v>2</v>
      </c>
      <c r="B5" s="5" t="n"/>
      <c r="C5" s="6" t="n"/>
      <c r="D5" s="6" t="n"/>
      <c r="E5" s="6" t="n"/>
      <c r="F5" s="6" t="n"/>
      <c r="G5" s="6" t="n"/>
      <c r="H5" s="9" t="n"/>
      <c r="I5" s="6" t="n"/>
      <c r="J5" s="8" t="n"/>
      <c r="K5" s="8" t="n"/>
      <c r="L5" s="8" t="n"/>
      <c r="M5" s="8" t="n"/>
      <c r="N5" s="8" t="n"/>
    </row>
    <row customFormat="true" ht="15.75" outlineLevel="0" r="6" s="3">
      <c r="A6" s="8" t="n"/>
      <c r="B6" s="8" t="n"/>
      <c r="C6" s="8" t="n"/>
      <c r="D6" s="8" t="n"/>
      <c r="E6" s="8" t="n"/>
      <c r="F6" s="8" t="n"/>
      <c r="G6" s="8" t="n"/>
      <c r="H6" s="10" t="n"/>
      <c r="I6" s="8" t="n"/>
      <c r="J6" s="8" t="n"/>
      <c r="K6" s="8" t="n"/>
      <c r="L6" s="8" t="n"/>
      <c r="M6" s="8" t="n"/>
      <c r="N6" s="8" t="n"/>
    </row>
    <row customFormat="true" ht="15.75" outlineLevel="0" r="7" s="3">
      <c r="A7" s="11" t="s">
        <v>3</v>
      </c>
      <c r="B7" s="11" t="s">
        <v>4</v>
      </c>
      <c r="C7" s="11" t="s">
        <v>5</v>
      </c>
      <c r="D7" s="12" t="s"/>
      <c r="E7" s="12" t="s"/>
      <c r="F7" s="12" t="s"/>
      <c r="G7" s="12" t="s"/>
      <c r="H7" s="13" t="s"/>
      <c r="I7" s="14" t="s">
        <v>6</v>
      </c>
      <c r="J7" s="15" t="s"/>
      <c r="K7" s="15" t="s"/>
      <c r="L7" s="15" t="s"/>
      <c r="M7" s="15" t="s"/>
      <c r="N7" s="16" t="s"/>
    </row>
    <row customFormat="true" ht="15.75" outlineLevel="0" r="8" s="3">
      <c r="A8" s="17" t="s"/>
      <c r="B8" s="17" t="s"/>
      <c r="C8" s="11" t="s">
        <v>7</v>
      </c>
      <c r="D8" s="11" t="s">
        <v>8</v>
      </c>
      <c r="E8" s="13" t="s"/>
      <c r="F8" s="11" t="s">
        <v>9</v>
      </c>
      <c r="G8" s="13" t="s"/>
      <c r="H8" s="18" t="s">
        <v>10</v>
      </c>
      <c r="I8" s="11" t="s">
        <v>7</v>
      </c>
      <c r="J8" s="11" t="s">
        <v>11</v>
      </c>
      <c r="K8" s="12" t="s"/>
      <c r="L8" s="12" t="s"/>
      <c r="M8" s="12" t="s"/>
      <c r="N8" s="13" t="s"/>
    </row>
    <row customFormat="true" ht="15.75" outlineLevel="0" r="9" s="3">
      <c r="A9" s="17" t="s"/>
      <c r="B9" s="17" t="s"/>
      <c r="C9" s="17" t="s"/>
      <c r="D9" s="11" t="s">
        <v>12</v>
      </c>
      <c r="E9" s="11" t="s">
        <v>13</v>
      </c>
      <c r="F9" s="11" t="s">
        <v>12</v>
      </c>
      <c r="G9" s="11" t="s">
        <v>13</v>
      </c>
      <c r="H9" s="19" t="s"/>
      <c r="I9" s="17" t="s"/>
      <c r="J9" s="11" t="s">
        <v>14</v>
      </c>
      <c r="K9" s="11" t="s">
        <v>15</v>
      </c>
      <c r="L9" s="11" t="s">
        <v>13</v>
      </c>
      <c r="M9" s="11" t="s">
        <v>16</v>
      </c>
      <c r="N9" s="13" t="s"/>
    </row>
    <row customFormat="true" customHeight="true" ht="61.5" outlineLevel="0" r="10" s="3">
      <c r="A10" s="20" t="s"/>
      <c r="B10" s="20" t="s"/>
      <c r="C10" s="20" t="s"/>
      <c r="D10" s="20" t="s"/>
      <c r="E10" s="20" t="s"/>
      <c r="F10" s="20" t="s"/>
      <c r="G10" s="20" t="s"/>
      <c r="H10" s="21" t="s"/>
      <c r="I10" s="20" t="s"/>
      <c r="J10" s="20" t="s"/>
      <c r="K10" s="20" t="s"/>
      <c r="L10" s="20" t="s"/>
      <c r="M10" s="11" t="s">
        <v>17</v>
      </c>
      <c r="N10" s="11" t="s">
        <v>18</v>
      </c>
    </row>
    <row customFormat="true" customHeight="true" ht="11.1000003814697" outlineLevel="0" r="11" s="22">
      <c r="A11" s="23" t="n">
        <v>1</v>
      </c>
      <c r="B11" s="23" t="n">
        <v>2</v>
      </c>
      <c r="C11" s="23" t="n">
        <v>3</v>
      </c>
      <c r="D11" s="23" t="n">
        <v>4</v>
      </c>
      <c r="E11" s="23" t="n">
        <v>5</v>
      </c>
      <c r="F11" s="23" t="n">
        <v>6</v>
      </c>
      <c r="G11" s="23" t="n">
        <v>7</v>
      </c>
      <c r="H11" s="23" t="n">
        <v>8</v>
      </c>
      <c r="I11" s="23" t="n">
        <v>9</v>
      </c>
      <c r="J11" s="23" t="n">
        <v>10</v>
      </c>
      <c r="K11" s="23" t="n">
        <v>11</v>
      </c>
      <c r="L11" s="23" t="n">
        <v>12</v>
      </c>
      <c r="M11" s="23" t="n">
        <v>13</v>
      </c>
      <c r="N11" s="23" t="n">
        <v>14</v>
      </c>
    </row>
    <row customFormat="true" ht="15.75" outlineLevel="0" r="12" s="3">
      <c r="A12" s="11" t="n">
        <v>1</v>
      </c>
      <c r="B12" s="24" t="s">
        <v>19</v>
      </c>
      <c r="C12" s="14" t="n">
        <v>718</v>
      </c>
      <c r="D12" s="14" t="n">
        <v>45</v>
      </c>
      <c r="E12" s="14" t="s">
        <v>20</v>
      </c>
      <c r="F12" s="14" t="n">
        <v>37</v>
      </c>
      <c r="G12" s="14" t="s">
        <v>20</v>
      </c>
      <c r="H12" s="25" t="n">
        <f aca="false" ca="false" dt2D="false" dtr="false" t="normal">F12/D12*100</f>
        <v>82.22222222222221</v>
      </c>
      <c r="I12" s="14" t="n">
        <v>769</v>
      </c>
      <c r="J12" s="14" t="n">
        <v>47</v>
      </c>
      <c r="K12" s="26" t="n">
        <v>6.12</v>
      </c>
      <c r="L12" s="14" t="s">
        <v>20</v>
      </c>
      <c r="M12" s="14" t="n">
        <v>27</v>
      </c>
      <c r="N12" s="14" t="n">
        <v>20</v>
      </c>
    </row>
    <row customFormat="true" ht="15.75" outlineLevel="0" r="13" s="3">
      <c r="A13" s="14" t="n">
        <v>2</v>
      </c>
      <c r="B13" s="24" t="s">
        <v>21</v>
      </c>
      <c r="C13" s="14" t="n">
        <v>1922</v>
      </c>
      <c r="D13" s="14" t="n">
        <v>178</v>
      </c>
      <c r="E13" s="14" t="s">
        <v>20</v>
      </c>
      <c r="F13" s="14" t="n">
        <v>125</v>
      </c>
      <c r="G13" s="14" t="s">
        <v>20</v>
      </c>
      <c r="H13" s="25" t="n">
        <f aca="false" ca="false" dt2D="false" dtr="false" t="normal">F13/D13*100</f>
        <v>70.2247191011236</v>
      </c>
      <c r="I13" s="14" t="n">
        <v>2088</v>
      </c>
      <c r="J13" s="14" t="n">
        <v>189</v>
      </c>
      <c r="K13" s="26" t="n">
        <v>9.06</v>
      </c>
      <c r="L13" s="14" t="s">
        <v>20</v>
      </c>
      <c r="M13" s="14" t="n">
        <v>106</v>
      </c>
      <c r="N13" s="14" t="n">
        <v>83</v>
      </c>
    </row>
    <row customFormat="true" ht="15.75" outlineLevel="0" r="14" s="3">
      <c r="A14" s="14" t="n">
        <v>3</v>
      </c>
      <c r="B14" s="24" t="s">
        <v>22</v>
      </c>
      <c r="C14" s="14" t="n">
        <v>7296</v>
      </c>
      <c r="D14" s="14" t="n">
        <v>598</v>
      </c>
      <c r="E14" s="14" t="s">
        <v>20</v>
      </c>
      <c r="F14" s="14" t="n">
        <v>418</v>
      </c>
      <c r="G14" s="14" t="s">
        <v>20</v>
      </c>
      <c r="H14" s="25" t="n">
        <f aca="false" ca="false" dt2D="false" dtr="false" t="normal">F14/D14*100</f>
        <v>69.89966555183946</v>
      </c>
      <c r="I14" s="14" t="n">
        <v>8215</v>
      </c>
      <c r="J14" s="14" t="n">
        <v>654</v>
      </c>
      <c r="K14" s="26" t="n">
        <v>7.97</v>
      </c>
      <c r="L14" s="14" t="s">
        <v>20</v>
      </c>
      <c r="M14" s="14" t="n">
        <v>394</v>
      </c>
      <c r="N14" s="14" t="n">
        <v>260</v>
      </c>
    </row>
    <row customFormat="true" ht="15.75" outlineLevel="0" r="15" s="3">
      <c r="A15" s="14" t="n">
        <v>4</v>
      </c>
      <c r="B15" s="24" t="s">
        <v>23</v>
      </c>
      <c r="C15" s="14" t="n">
        <v>424</v>
      </c>
      <c r="D15" s="14" t="n">
        <v>39</v>
      </c>
      <c r="E15" s="14" t="s">
        <v>20</v>
      </c>
      <c r="F15" s="14" t="n">
        <v>18</v>
      </c>
      <c r="G15" s="14" t="s">
        <v>20</v>
      </c>
      <c r="H15" s="25" t="n">
        <f aca="false" ca="false" dt2D="false" dtr="false" t="normal">F15/D15*100</f>
        <v>46.15384615384615</v>
      </c>
      <c r="I15" s="14" t="n">
        <v>459</v>
      </c>
      <c r="J15" s="14" t="n">
        <v>36</v>
      </c>
      <c r="K15" s="26" t="n">
        <v>7.85</v>
      </c>
      <c r="L15" s="14" t="s">
        <v>20</v>
      </c>
      <c r="M15" s="14" t="n">
        <v>21</v>
      </c>
      <c r="N15" s="14" t="n">
        <v>15</v>
      </c>
    </row>
    <row customFormat="true" ht="15.75" outlineLevel="0" r="16" s="3">
      <c r="A16" s="14" t="n">
        <v>5</v>
      </c>
      <c r="B16" s="24" t="s">
        <v>24</v>
      </c>
      <c r="C16" s="14" t="n">
        <v>1018</v>
      </c>
      <c r="D16" s="14" t="n">
        <v>80</v>
      </c>
      <c r="E16" s="14" t="s">
        <v>20</v>
      </c>
      <c r="F16" s="14" t="n">
        <v>75</v>
      </c>
      <c r="G16" s="14" t="s">
        <v>20</v>
      </c>
      <c r="H16" s="25" t="n">
        <f aca="false" ca="false" dt2D="false" dtr="false" t="normal">F16/D16*100</f>
        <v>93.75</v>
      </c>
      <c r="I16" s="14" t="n">
        <v>1094</v>
      </c>
      <c r="J16" s="14" t="n">
        <v>106</v>
      </c>
      <c r="K16" s="26" t="n">
        <v>9.69</v>
      </c>
      <c r="L16" s="14" t="s">
        <v>20</v>
      </c>
      <c r="M16" s="14" t="n">
        <v>77</v>
      </c>
      <c r="N16" s="14" t="n">
        <v>29</v>
      </c>
    </row>
    <row customFormat="true" ht="15.75" outlineLevel="0" r="17" s="3">
      <c r="A17" s="11" t="n">
        <v>6</v>
      </c>
      <c r="B17" s="24" t="s">
        <v>25</v>
      </c>
      <c r="C17" s="14" t="n">
        <v>2748</v>
      </c>
      <c r="D17" s="14" t="n">
        <v>109</v>
      </c>
      <c r="E17" s="14" t="s">
        <v>20</v>
      </c>
      <c r="F17" s="14" t="n">
        <v>40</v>
      </c>
      <c r="G17" s="14" t="s">
        <v>20</v>
      </c>
      <c r="H17" s="25" t="n">
        <f aca="false" ca="false" dt2D="false" dtr="false" t="normal">F17/D17*100</f>
        <v>36.69724770642202</v>
      </c>
      <c r="I17" s="14" t="n">
        <v>2748</v>
      </c>
      <c r="J17" s="14" t="n">
        <v>91</v>
      </c>
      <c r="K17" s="26" t="n">
        <v>3.32</v>
      </c>
      <c r="L17" s="14" t="s">
        <v>20</v>
      </c>
      <c r="M17" s="14" t="n">
        <v>91</v>
      </c>
      <c r="N17" s="14" t="s">
        <v>20</v>
      </c>
      <c r="O17" s="0" t="n"/>
    </row>
    <row customFormat="true" ht="15.75" outlineLevel="0" r="18" s="3">
      <c r="A18" s="1" t="n"/>
      <c r="B18" s="1" t="n"/>
      <c r="C18" s="1" t="n"/>
      <c r="D18" s="1" t="n"/>
      <c r="E18" s="1" t="n"/>
      <c r="F18" s="1" t="n"/>
      <c r="G18" s="1" t="n"/>
      <c r="H18" s="2" t="n"/>
      <c r="I18" s="1" t="n"/>
      <c r="J18" s="1" t="n"/>
      <c r="K18" s="1" t="n"/>
      <c r="L18" s="1" t="n"/>
      <c r="M18" s="1" t="n"/>
      <c r="N18" s="1" t="n"/>
    </row>
    <row outlineLevel="0" r="20">
      <c r="A20" s="1" t="n"/>
    </row>
  </sheetData>
  <mergeCells count="20">
    <mergeCell ref="A7:A10"/>
    <mergeCell ref="B7:B10"/>
    <mergeCell ref="C8:C10"/>
    <mergeCell ref="D9:D10"/>
    <mergeCell ref="E9:E10"/>
    <mergeCell ref="F9:F10"/>
    <mergeCell ref="M9:N9"/>
    <mergeCell ref="L9:L10"/>
    <mergeCell ref="J8:N8"/>
    <mergeCell ref="K9:K10"/>
    <mergeCell ref="I7:N7"/>
    <mergeCell ref="H8:H10"/>
    <mergeCell ref="I8:I10"/>
    <mergeCell ref="C7:H7"/>
    <mergeCell ref="F8:G8"/>
    <mergeCell ref="E2:J2"/>
    <mergeCell ref="J9:J10"/>
    <mergeCell ref="D8:E8"/>
    <mergeCell ref="G9:G10"/>
    <mergeCell ref="E3:J3"/>
  </mergeCells>
  <pageMargins bottom="0.590551555156708" footer="0.300000011920929" header="0.300000011920929" left="0.433071136474609" right="0.24803164601326" top="0.590551555156708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E237"/>
  <sheetViews>
    <sheetView showZeros="true" workbookViewId="0"/>
  </sheetViews>
  <sheetFormatPr baseColWidth="8" customHeight="true" defaultColWidth="9.14062530925693" defaultRowHeight="15.75" zeroHeight="false"/>
  <cols>
    <col customWidth="true" max="1" min="1" outlineLevel="0" style="3" width="25.4257799449093"/>
    <col customWidth="true" max="2" min="2" outlineLevel="0" style="3" width="11.9999993233353"/>
    <col customWidth="true" max="3" min="3" outlineLevel="0" style="3" width="6.99999983083382"/>
    <col customWidth="true" max="4" min="4" outlineLevel="0" style="3" width="7.14062497092456"/>
    <col customWidth="true" max="5" min="5" outlineLevel="0" style="3" width="18.0000003383324"/>
    <col customWidth="true" max="6" min="6" outlineLevel="0" style="3" width="6.5703123162961"/>
    <col customWidth="true" max="7" min="7" outlineLevel="0" style="3" width="5.85546881277651"/>
    <col customWidth="true" max="9" min="8" outlineLevel="0" style="3" width="4.71093745638684"/>
    <col customWidth="true" max="10" min="10" outlineLevel="0" style="3" width="5.00000016916618"/>
    <col customWidth="true" max="11" min="11" outlineLevel="0" style="3" width="3.57031248546228"/>
    <col customWidth="true" max="12" min="12" outlineLevel="0" style="3" width="4.71093745638684"/>
    <col customWidth="true" max="13" min="13" outlineLevel="0" style="3" width="5.14062497092456"/>
    <col customWidth="true" max="16" min="14" outlineLevel="0" style="3" width="4.71093745638684"/>
    <col customWidth="true" max="17" min="17" outlineLevel="0" style="3" width="3.85546881277651"/>
    <col customWidth="true" max="18" min="18" outlineLevel="0" style="3" width="4.71093745638684"/>
    <col customWidth="true" max="19" min="19" outlineLevel="0" style="3" width="5.14062497092456"/>
    <col customWidth="true" max="20" min="20" outlineLevel="0" style="3" width="6.42578146740498"/>
    <col customWidth="true" max="21" min="21" outlineLevel="0" style="3" width="5.99999966166764"/>
    <col customWidth="true" max="22" min="22" outlineLevel="0" style="27" width="6.42578146740498"/>
    <col customWidth="true" max="23" min="23" outlineLevel="0" style="3" width="4.71093745638684"/>
    <col customWidth="true" max="24" min="24" outlineLevel="0" style="3" width="6.99999983083382"/>
    <col customWidth="true" max="26" min="25" outlineLevel="0" style="3" width="4.71093745638684"/>
    <col customWidth="true" max="27" min="27" outlineLevel="0" style="3" width="4.28515632731423"/>
    <col customWidth="true" max="28" min="28" outlineLevel="0" style="3" width="5.00000016916618"/>
    <col customWidth="true" max="29" min="29" outlineLevel="0" style="3" width="4.71093745638684"/>
    <col customWidth="true" max="30" min="30" outlineLevel="0" style="3" width="4.14062514009074"/>
    <col customWidth="true" max="31" min="31" outlineLevel="0" style="3" width="9.14062530925693"/>
    <col bestFit="true" customWidth="true" max="16384" min="32" outlineLevel="0" style="3" width="9.14062530925693"/>
  </cols>
  <sheetData>
    <row outlineLevel="0" r="1">
      <c r="A1" s="28" t="n"/>
      <c r="B1" s="2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  <c r="S1" s="30" t="n"/>
      <c r="T1" s="30" t="n"/>
      <c r="U1" s="30" t="n"/>
      <c r="V1" s="34" t="n"/>
      <c r="W1" s="35" t="n"/>
      <c r="X1" s="35" t="n"/>
      <c r="Y1" s="35" t="n"/>
      <c r="Z1" s="35" t="n"/>
      <c r="AA1" s="35" t="n"/>
      <c r="AB1" s="35" t="n"/>
      <c r="AC1" s="35" t="n"/>
      <c r="AD1" s="35" t="n"/>
    </row>
    <row outlineLevel="0" r="2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S2" s="30" t="n"/>
      <c r="T2" s="30" t="n"/>
      <c r="U2" s="30" t="n"/>
      <c r="V2" s="34" t="n"/>
      <c r="W2" s="35" t="n"/>
      <c r="X2" s="35" t="n"/>
      <c r="Y2" s="35" t="n"/>
      <c r="Z2" s="35" t="n"/>
      <c r="AA2" s="35" t="n"/>
      <c r="AB2" s="35" t="n"/>
      <c r="AC2" s="35" t="n"/>
      <c r="AD2" s="35" t="n"/>
    </row>
    <row outlineLevel="0" r="3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S3" s="30" t="n"/>
      <c r="T3" s="30" t="n"/>
      <c r="U3" s="30" t="n"/>
      <c r="V3" s="34" t="n"/>
      <c r="W3" s="35" t="n"/>
      <c r="X3" s="35" t="n"/>
      <c r="Y3" s="35" t="n"/>
      <c r="Z3" s="35" t="n"/>
      <c r="AA3" s="35" t="n"/>
      <c r="AB3" s="35" t="n"/>
      <c r="AC3" s="35" t="n"/>
      <c r="AD3" s="35" t="n"/>
    </row>
    <row outlineLevel="0" r="4">
      <c r="A4" s="28" t="s">
        <v>30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4" t="n"/>
      <c r="W4" s="35" t="n"/>
      <c r="X4" s="35" t="n"/>
      <c r="Y4" s="35" t="n"/>
      <c r="Z4" s="35" t="n"/>
      <c r="AA4" s="35" t="n"/>
      <c r="AB4" s="35" t="n"/>
      <c r="AC4" s="35" t="n"/>
      <c r="AD4" s="35" t="n"/>
    </row>
    <row outlineLevel="0" r="5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4" t="n"/>
      <c r="W5" s="35" t="n"/>
      <c r="X5" s="35" t="n"/>
      <c r="Y5" s="35" t="n"/>
      <c r="Z5" s="35" t="n"/>
      <c r="AA5" s="35" t="n"/>
      <c r="AB5" s="35" t="n"/>
      <c r="AC5" s="35" t="n"/>
      <c r="AD5" s="35" t="n"/>
    </row>
    <row outlineLevel="0" r="6">
      <c r="A6" s="28" t="s">
        <v>31</v>
      </c>
      <c r="B6" s="29" t="n"/>
      <c r="C6" s="30" t="n"/>
      <c r="D6" s="3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4" t="n"/>
      <c r="W6" s="35" t="n"/>
      <c r="X6" s="35" t="n"/>
      <c r="Y6" s="35" t="n"/>
      <c r="Z6" s="35" t="n"/>
      <c r="AA6" s="35" t="n"/>
      <c r="AB6" s="35" t="n"/>
      <c r="AC6" s="35" t="n"/>
      <c r="AD6" s="35" t="n"/>
    </row>
    <row outlineLevel="0" r="7">
      <c r="A7" s="35" t="n"/>
      <c r="B7" s="35" t="n"/>
      <c r="C7" s="35" t="n"/>
      <c r="D7" s="35" t="n"/>
      <c r="E7" s="35" t="n"/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  <c r="S7" s="35" t="n"/>
      <c r="T7" s="35" t="n"/>
      <c r="U7" s="35" t="n"/>
      <c r="V7" s="36" t="n"/>
      <c r="W7" s="35" t="n"/>
      <c r="X7" s="35" t="n"/>
      <c r="Y7" s="35" t="n"/>
      <c r="Z7" s="35" t="n"/>
      <c r="AA7" s="35" t="n"/>
      <c r="AB7" s="35" t="n"/>
      <c r="AC7" s="35" t="n"/>
      <c r="AD7" s="35" t="n"/>
    </row>
    <row outlineLevel="0" r="8">
      <c r="A8" s="37" t="s">
        <v>32</v>
      </c>
      <c r="B8" s="37" t="s">
        <v>33</v>
      </c>
      <c r="C8" s="38" t="s">
        <v>34</v>
      </c>
      <c r="D8" s="39" t="s"/>
      <c r="E8" s="37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Height="true" ht="75.75" outlineLevel="0" r="9">
      <c r="A9" s="45" t="s"/>
      <c r="B9" s="45" t="s"/>
      <c r="C9" s="46" t="s"/>
      <c r="D9" s="47" t="s"/>
      <c r="E9" s="45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8" t="s">
        <v>38</v>
      </c>
      <c r="V9" s="41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outlineLevel="0" r="10">
      <c r="A10" s="45" t="s"/>
      <c r="B10" s="45" t="s"/>
      <c r="C10" s="46" t="s"/>
      <c r="D10" s="47" t="s"/>
      <c r="E10" s="45" t="s"/>
      <c r="F10" s="37" t="s">
        <v>12</v>
      </c>
      <c r="G10" s="37" t="s">
        <v>15</v>
      </c>
      <c r="H10" s="37" t="s">
        <v>40</v>
      </c>
      <c r="I10" s="38" t="s">
        <v>41</v>
      </c>
      <c r="J10" s="40" t="s"/>
      <c r="K10" s="40" t="s"/>
      <c r="L10" s="40" t="s"/>
      <c r="M10" s="41" t="s"/>
      <c r="N10" s="37" t="s">
        <v>12</v>
      </c>
      <c r="O10" s="42" t="s">
        <v>41</v>
      </c>
      <c r="P10" s="43" t="s"/>
      <c r="Q10" s="43" t="s"/>
      <c r="R10" s="43" t="s"/>
      <c r="S10" s="44" t="s"/>
      <c r="T10" s="37" t="s">
        <v>42</v>
      </c>
      <c r="U10" s="37" t="s">
        <v>12</v>
      </c>
      <c r="V10" s="48" t="s">
        <v>43</v>
      </c>
      <c r="W10" s="37" t="s">
        <v>44</v>
      </c>
      <c r="X10" s="37" t="s">
        <v>43</v>
      </c>
      <c r="Y10" s="49" t="s">
        <v>45</v>
      </c>
      <c r="Z10" s="42" t="s">
        <v>41</v>
      </c>
      <c r="AA10" s="43" t="s"/>
      <c r="AB10" s="43" t="s"/>
      <c r="AC10" s="43" t="s"/>
      <c r="AD10" s="44" t="s"/>
    </row>
    <row customHeight="true" ht="33" outlineLevel="0" r="11">
      <c r="A11" s="45" t="s"/>
      <c r="B11" s="45" t="s"/>
      <c r="C11" s="50" t="s"/>
      <c r="D11" s="51" t="s"/>
      <c r="E11" s="45" t="s"/>
      <c r="F11" s="45" t="s"/>
      <c r="G11" s="45" t="s"/>
      <c r="H11" s="45" t="s"/>
      <c r="I11" s="38" t="s">
        <v>46</v>
      </c>
      <c r="J11" s="40" t="s"/>
      <c r="K11" s="40" t="s"/>
      <c r="L11" s="41" t="s"/>
      <c r="M11" s="37" t="s">
        <v>18</v>
      </c>
      <c r="N11" s="45" t="s"/>
      <c r="O11" s="38" t="s">
        <v>46</v>
      </c>
      <c r="P11" s="40" t="s"/>
      <c r="Q11" s="40" t="s"/>
      <c r="R11" s="41" t="s"/>
      <c r="S11" s="37" t="s">
        <v>18</v>
      </c>
      <c r="T11" s="45" t="s"/>
      <c r="U11" s="45" t="s"/>
      <c r="V11" s="52" t="s"/>
      <c r="W11" s="45" t="s"/>
      <c r="X11" s="45" t="s"/>
      <c r="Y11" s="53" t="s"/>
      <c r="Z11" s="38" t="s">
        <v>46</v>
      </c>
      <c r="AA11" s="40" t="s"/>
      <c r="AB11" s="40" t="s"/>
      <c r="AC11" s="41" t="s"/>
      <c r="AD11" s="49" t="s">
        <v>18</v>
      </c>
    </row>
    <row customHeight="true" ht="116.25" outlineLevel="0" r="12">
      <c r="A12" s="54" t="s"/>
      <c r="B12" s="54" t="s"/>
      <c r="C12" s="55" t="s">
        <v>47</v>
      </c>
      <c r="D12" s="55" t="s">
        <v>48</v>
      </c>
      <c r="E12" s="54" t="s"/>
      <c r="F12" s="54" t="s"/>
      <c r="G12" s="54" t="s"/>
      <c r="H12" s="54" t="s"/>
      <c r="I12" s="37" t="s">
        <v>49</v>
      </c>
      <c r="J12" s="37" t="s">
        <v>50</v>
      </c>
      <c r="K12" s="37" t="s">
        <v>51</v>
      </c>
      <c r="L12" s="37" t="s">
        <v>52</v>
      </c>
      <c r="M12" s="54" t="s"/>
      <c r="N12" s="54" t="s"/>
      <c r="O12" s="37" t="s">
        <v>49</v>
      </c>
      <c r="P12" s="37" t="s">
        <v>50</v>
      </c>
      <c r="Q12" s="37" t="s">
        <v>51</v>
      </c>
      <c r="R12" s="37" t="s">
        <v>52</v>
      </c>
      <c r="S12" s="54" t="s"/>
      <c r="T12" s="54" t="s"/>
      <c r="U12" s="54" t="s"/>
      <c r="V12" s="56" t="s"/>
      <c r="W12" s="54" t="s"/>
      <c r="X12" s="54" t="s"/>
      <c r="Y12" s="57" t="s"/>
      <c r="Z12" s="37" t="s">
        <v>49</v>
      </c>
      <c r="AA12" s="37" t="s">
        <v>50</v>
      </c>
      <c r="AB12" s="49" t="s">
        <v>51</v>
      </c>
      <c r="AC12" s="37" t="s">
        <v>52</v>
      </c>
      <c r="AD12" s="57" t="s"/>
    </row>
    <row outlineLevel="0" r="13">
      <c r="A13" s="58" t="n">
        <v>2</v>
      </c>
      <c r="B13" s="58" t="n">
        <v>3</v>
      </c>
      <c r="C13" s="58" t="n">
        <v>4</v>
      </c>
      <c r="D13" s="58" t="n">
        <v>5</v>
      </c>
      <c r="E13" s="58" t="n">
        <v>6</v>
      </c>
      <c r="F13" s="38" t="n">
        <v>7</v>
      </c>
      <c r="G13" s="58" t="n">
        <v>8</v>
      </c>
      <c r="H13" s="58" t="n">
        <v>9</v>
      </c>
      <c r="I13" s="38" t="n">
        <v>10</v>
      </c>
      <c r="J13" s="38" t="n">
        <v>11</v>
      </c>
      <c r="K13" s="58" t="n">
        <v>12</v>
      </c>
      <c r="L13" s="58" t="n">
        <v>13</v>
      </c>
      <c r="M13" s="58" t="n">
        <v>14</v>
      </c>
      <c r="N13" s="58" t="n">
        <v>15</v>
      </c>
      <c r="O13" s="58" t="n">
        <v>16</v>
      </c>
      <c r="P13" s="58" t="n">
        <v>17</v>
      </c>
      <c r="Q13" s="58" t="n">
        <v>18</v>
      </c>
      <c r="R13" s="58" t="n">
        <v>19</v>
      </c>
      <c r="S13" s="58" t="n">
        <v>20</v>
      </c>
      <c r="T13" s="58" t="n">
        <v>21</v>
      </c>
      <c r="U13" s="58" t="n">
        <v>22</v>
      </c>
      <c r="V13" s="59" t="n">
        <v>23</v>
      </c>
      <c r="W13" s="58" t="n">
        <v>24</v>
      </c>
      <c r="X13" s="58" t="n">
        <v>25</v>
      </c>
      <c r="Y13" s="58" t="n">
        <v>26</v>
      </c>
      <c r="Z13" s="58" t="n">
        <v>27</v>
      </c>
      <c r="AA13" s="58" t="n">
        <v>28</v>
      </c>
      <c r="AB13" s="58" t="n">
        <v>29</v>
      </c>
      <c r="AC13" s="58" t="n">
        <v>30</v>
      </c>
      <c r="AD13" s="58" t="n">
        <v>31</v>
      </c>
    </row>
    <row customHeight="true" ht="27.7499389648438" outlineLevel="0" r="14">
      <c r="A14" s="60" t="s">
        <v>53</v>
      </c>
      <c r="B14" s="58" t="n"/>
      <c r="C14" s="58" t="n"/>
      <c r="D14" s="58" t="n"/>
      <c r="E14" s="58" t="n"/>
      <c r="F14" s="38" t="n"/>
      <c r="G14" s="58" t="n"/>
      <c r="H14" s="58" t="n"/>
      <c r="I14" s="38" t="n"/>
      <c r="J14" s="38" t="n"/>
      <c r="K14" s="58" t="n"/>
      <c r="L14" s="58" t="n"/>
      <c r="M14" s="58" t="n"/>
      <c r="N14" s="58" t="n"/>
      <c r="O14" s="58" t="n"/>
      <c r="P14" s="58" t="n"/>
      <c r="Q14" s="58" t="n"/>
      <c r="R14" s="58" t="n"/>
      <c r="S14" s="58" t="n"/>
      <c r="T14" s="58" t="n"/>
      <c r="U14" s="58" t="n"/>
      <c r="V14" s="59" t="n"/>
      <c r="W14" s="58" t="n"/>
      <c r="X14" s="58" t="n"/>
      <c r="Y14" s="58" t="n"/>
      <c r="Z14" s="58" t="n"/>
      <c r="AA14" s="58" t="n"/>
      <c r="AB14" s="58" t="n"/>
      <c r="AC14" s="58" t="n"/>
      <c r="AD14" s="58" t="n"/>
    </row>
    <row outlineLevel="0" r="15">
      <c r="A15" s="61" t="s">
        <v>54</v>
      </c>
      <c r="B15" s="42" t="n"/>
      <c r="C15" s="42" t="n"/>
      <c r="D15" s="42" t="n"/>
      <c r="E15" s="42" t="n"/>
      <c r="F15" s="42" t="n"/>
      <c r="G15" s="42" t="n"/>
      <c r="H15" s="42" t="n"/>
      <c r="I15" s="42" t="n"/>
      <c r="J15" s="42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42" t="n"/>
      <c r="U15" s="42" t="n"/>
      <c r="V15" s="62" t="n"/>
      <c r="W15" s="42" t="n"/>
      <c r="X15" s="42" t="n"/>
      <c r="Y15" s="42" t="n"/>
      <c r="Z15" s="42" t="n"/>
      <c r="AA15" s="42" t="n"/>
      <c r="AB15" s="42" t="n"/>
      <c r="AC15" s="42" t="n"/>
      <c r="AD15" s="42" t="n"/>
    </row>
    <row outlineLevel="0" r="16">
      <c r="A16" s="63" t="s">
        <v>55</v>
      </c>
      <c r="B16" s="42" t="n">
        <v>22.95</v>
      </c>
      <c r="C16" s="42" t="n">
        <v>16</v>
      </c>
      <c r="D16" s="42" t="n">
        <v>11</v>
      </c>
      <c r="E16" s="64" t="n">
        <f aca="false" ca="false" dt2D="false" dtr="false" t="normal">D16/B16</f>
        <v>0.4793028322440087</v>
      </c>
      <c r="F16" s="42" t="s">
        <v>20</v>
      </c>
      <c r="G16" s="42" t="s">
        <v>20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s">
        <v>20</v>
      </c>
      <c r="M16" s="42" t="s">
        <v>20</v>
      </c>
      <c r="N16" s="42" t="s">
        <v>20</v>
      </c>
      <c r="O16" s="42" t="s">
        <v>20</v>
      </c>
      <c r="P16" s="42" t="s">
        <v>20</v>
      </c>
      <c r="Q16" s="42" t="s">
        <v>20</v>
      </c>
      <c r="R16" s="42" t="s">
        <v>20</v>
      </c>
      <c r="S16" s="42" t="s">
        <v>20</v>
      </c>
      <c r="T16" s="42" t="s">
        <v>20</v>
      </c>
      <c r="U16" s="42" t="s">
        <v>20</v>
      </c>
      <c r="V16" s="62" t="s">
        <v>20</v>
      </c>
      <c r="W16" s="42" t="s">
        <v>20</v>
      </c>
      <c r="X16" s="42" t="s">
        <v>20</v>
      </c>
      <c r="Y16" s="42" t="s">
        <v>20</v>
      </c>
      <c r="Z16" s="42" t="s">
        <v>20</v>
      </c>
      <c r="AA16" s="42" t="s">
        <v>20</v>
      </c>
      <c r="AB16" s="42" t="s">
        <v>20</v>
      </c>
      <c r="AC16" s="42" t="s">
        <v>20</v>
      </c>
      <c r="AD16" s="42" t="s">
        <v>20</v>
      </c>
    </row>
    <row outlineLevel="0" r="17">
      <c r="A17" s="63" t="s">
        <v>56</v>
      </c>
      <c r="B17" s="42" t="n">
        <v>16.15</v>
      </c>
      <c r="C17" s="42" t="n">
        <v>19</v>
      </c>
      <c r="D17" s="42" t="n">
        <v>29</v>
      </c>
      <c r="E17" s="64" t="n">
        <f aca="false" ca="false" dt2D="false" dtr="false" t="normal">D17/B17</f>
        <v>1.7956656346749227</v>
      </c>
      <c r="F17" s="42" t="s">
        <v>20</v>
      </c>
      <c r="G17" s="4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 t="s">
        <v>20</v>
      </c>
      <c r="M17" s="42" t="s">
        <v>20</v>
      </c>
      <c r="N17" s="42" t="s">
        <v>20</v>
      </c>
      <c r="O17" s="42" t="s">
        <v>20</v>
      </c>
      <c r="P17" s="42" t="s">
        <v>20</v>
      </c>
      <c r="Q17" s="42" t="s">
        <v>20</v>
      </c>
      <c r="R17" s="42" t="s">
        <v>20</v>
      </c>
      <c r="S17" s="42" t="s">
        <v>20</v>
      </c>
      <c r="T17" s="42" t="s">
        <v>20</v>
      </c>
      <c r="U17" s="42" t="n">
        <v>2</v>
      </c>
      <c r="V17" s="62" t="n">
        <v>8</v>
      </c>
      <c r="W17" s="42" t="s">
        <v>20</v>
      </c>
      <c r="X17" s="42" t="s">
        <v>20</v>
      </c>
      <c r="Y17" s="42" t="s">
        <v>20</v>
      </c>
      <c r="Z17" s="42" t="s">
        <v>20</v>
      </c>
      <c r="AA17" s="42" t="s">
        <v>20</v>
      </c>
      <c r="AB17" s="42" t="s">
        <v>20</v>
      </c>
      <c r="AC17" s="42" t="s">
        <v>20</v>
      </c>
      <c r="AD17" s="42" t="s">
        <v>20</v>
      </c>
    </row>
    <row outlineLevel="0" r="18">
      <c r="A18" s="63" t="s">
        <v>57</v>
      </c>
      <c r="B18" s="42" t="n">
        <v>23.13</v>
      </c>
      <c r="C18" s="42" t="n">
        <v>21</v>
      </c>
      <c r="D18" s="42" t="n">
        <v>36</v>
      </c>
      <c r="E18" s="64" t="n">
        <f aca="false" ca="false" dt2D="false" dtr="false" t="normal">D18/B18</f>
        <v>1.556420233463035</v>
      </c>
      <c r="F18" s="42" t="s">
        <v>20</v>
      </c>
      <c r="G18" s="42" t="s">
        <v>20</v>
      </c>
      <c r="H18" s="42" t="s">
        <v>20</v>
      </c>
      <c r="I18" s="42" t="s">
        <v>20</v>
      </c>
      <c r="J18" s="42" t="s">
        <v>20</v>
      </c>
      <c r="K18" s="42" t="s">
        <v>20</v>
      </c>
      <c r="L18" s="42" t="s">
        <v>20</v>
      </c>
      <c r="M18" s="42" t="s">
        <v>20</v>
      </c>
      <c r="N18" s="42" t="s">
        <v>20</v>
      </c>
      <c r="O18" s="42" t="s">
        <v>20</v>
      </c>
      <c r="P18" s="42" t="s">
        <v>20</v>
      </c>
      <c r="Q18" s="42" t="s">
        <v>20</v>
      </c>
      <c r="R18" s="42" t="s">
        <v>20</v>
      </c>
      <c r="S18" s="42" t="s">
        <v>20</v>
      </c>
      <c r="T18" s="42" t="s">
        <v>20</v>
      </c>
      <c r="U18" s="42" t="n">
        <v>2</v>
      </c>
      <c r="V18" s="62" t="n">
        <v>8</v>
      </c>
      <c r="W18" s="42" t="s">
        <v>20</v>
      </c>
      <c r="X18" s="42" t="s">
        <v>20</v>
      </c>
      <c r="Y18" s="42" t="s">
        <v>20</v>
      </c>
      <c r="Z18" s="42" t="s">
        <v>20</v>
      </c>
      <c r="AA18" s="42" t="s">
        <v>20</v>
      </c>
      <c r="AB18" s="42" t="s">
        <v>20</v>
      </c>
      <c r="AC18" s="42" t="s">
        <v>20</v>
      </c>
      <c r="AD18" s="42" t="s">
        <v>20</v>
      </c>
    </row>
    <row outlineLevel="0" r="19">
      <c r="A19" s="65" t="n"/>
      <c r="B19" s="66" t="n"/>
      <c r="C19" s="66" t="n"/>
      <c r="D19" s="66" t="n"/>
      <c r="E19" s="67" t="n"/>
      <c r="F19" s="42" t="n"/>
      <c r="G19" s="66" t="n"/>
      <c r="H19" s="42" t="n"/>
      <c r="I19" s="66" t="n"/>
      <c r="J19" s="66" t="n"/>
      <c r="K19" s="42" t="n"/>
      <c r="L19" s="66" t="n"/>
      <c r="M19" s="66" t="n"/>
      <c r="N19" s="66" t="n"/>
      <c r="O19" s="66" t="n"/>
      <c r="P19" s="42" t="n"/>
      <c r="Q19" s="42" t="n"/>
      <c r="R19" s="66" t="n"/>
      <c r="S19" s="66" t="n"/>
      <c r="T19" s="66" t="n"/>
      <c r="U19" s="66" t="n"/>
      <c r="V19" s="68" t="n"/>
      <c r="W19" s="42" t="n"/>
      <c r="X19" s="66" t="n"/>
      <c r="Y19" s="42" t="n"/>
      <c r="Z19" s="66" t="n"/>
      <c r="AA19" s="66" t="n"/>
      <c r="AB19" s="42" t="n"/>
      <c r="AC19" s="66" t="n"/>
      <c r="AD19" s="66" t="n"/>
    </row>
    <row outlineLevel="0" r="20">
      <c r="A20" s="61" t="s">
        <v>58</v>
      </c>
      <c r="B20" s="42" t="n"/>
      <c r="C20" s="42" t="n"/>
      <c r="D20" s="42" t="n"/>
      <c r="E20" s="64" t="n"/>
      <c r="F20" s="42" t="n"/>
      <c r="G20" s="42" t="n"/>
      <c r="H20" s="42" t="n"/>
      <c r="I20" s="42" t="n"/>
      <c r="J20" s="42" t="n"/>
      <c r="K20" s="42" t="n"/>
      <c r="L20" s="42" t="n"/>
      <c r="M20" s="42" t="n"/>
      <c r="N20" s="42" t="n"/>
      <c r="O20" s="42" t="n"/>
      <c r="P20" s="42" t="n"/>
      <c r="Q20" s="42" t="n"/>
      <c r="R20" s="42" t="n"/>
      <c r="S20" s="42" t="n"/>
      <c r="T20" s="42" t="n"/>
      <c r="U20" s="42" t="n"/>
      <c r="V20" s="62" t="n"/>
      <c r="W20" s="42" t="n"/>
      <c r="X20" s="42" t="n"/>
      <c r="Y20" s="42" t="n"/>
      <c r="Z20" s="42" t="n"/>
      <c r="AA20" s="42" t="n"/>
      <c r="AB20" s="42" t="n"/>
      <c r="AC20" s="42" t="n"/>
      <c r="AD20" s="42" t="n"/>
    </row>
    <row outlineLevel="0" r="21">
      <c r="A21" s="69" t="s">
        <v>59</v>
      </c>
      <c r="B21" s="42" t="n">
        <v>29.92</v>
      </c>
      <c r="C21" s="42" t="n">
        <v>79</v>
      </c>
      <c r="D21" s="42" t="n">
        <v>79</v>
      </c>
      <c r="E21" s="64" t="n">
        <f aca="false" ca="false" dt2D="false" dtr="false" t="normal">D21/B21</f>
        <v>2.640374331550802</v>
      </c>
      <c r="F21" s="42" t="n">
        <v>6</v>
      </c>
      <c r="G21" s="62" t="n">
        <v>7.6</v>
      </c>
      <c r="H21" s="42" t="s">
        <v>20</v>
      </c>
      <c r="I21" s="42" t="s">
        <v>20</v>
      </c>
      <c r="J21" s="42" t="s">
        <v>20</v>
      </c>
      <c r="K21" s="42" t="s">
        <v>20</v>
      </c>
      <c r="L21" s="42" t="n">
        <v>3</v>
      </c>
      <c r="M21" s="42" t="n">
        <v>3</v>
      </c>
      <c r="N21" s="42" t="n">
        <v>6</v>
      </c>
      <c r="O21" s="42" t="s">
        <v>20</v>
      </c>
      <c r="P21" s="42" t="s">
        <v>20</v>
      </c>
      <c r="Q21" s="42" t="s">
        <v>20</v>
      </c>
      <c r="R21" s="42" t="n">
        <v>3</v>
      </c>
      <c r="S21" s="42" t="n">
        <v>3</v>
      </c>
      <c r="T21" s="62" t="n">
        <v>100</v>
      </c>
      <c r="U21" s="42" t="n">
        <v>6</v>
      </c>
      <c r="V21" s="62" t="n">
        <v>8</v>
      </c>
      <c r="W21" s="42" t="n">
        <v>6</v>
      </c>
      <c r="X21" s="62" t="n">
        <v>7.6</v>
      </c>
      <c r="Y21" s="42" t="s">
        <v>20</v>
      </c>
      <c r="Z21" s="42" t="s">
        <v>20</v>
      </c>
      <c r="AA21" s="42" t="s">
        <v>20</v>
      </c>
      <c r="AB21" s="42" t="s">
        <v>20</v>
      </c>
      <c r="AC21" s="42" t="n">
        <v>3</v>
      </c>
      <c r="AD21" s="42" t="n">
        <v>3</v>
      </c>
    </row>
    <row outlineLevel="0" r="22">
      <c r="A22" s="63" t="s">
        <v>60</v>
      </c>
      <c r="B22" s="42" t="n">
        <v>2.19</v>
      </c>
      <c r="C22" s="42" t="n">
        <v>4</v>
      </c>
      <c r="D22" s="42" t="n">
        <v>4</v>
      </c>
      <c r="E22" s="64" t="n">
        <f aca="false" ca="false" dt2D="false" dtr="false" t="normal">D22/B22</f>
        <v>1.8264840182648403</v>
      </c>
      <c r="F22" s="42" t="s">
        <v>20</v>
      </c>
      <c r="G22" s="42" t="s">
        <v>20</v>
      </c>
      <c r="H22" s="42" t="s">
        <v>20</v>
      </c>
      <c r="I22" s="42" t="s">
        <v>20</v>
      </c>
      <c r="J22" s="42" t="s">
        <v>20</v>
      </c>
      <c r="K22" s="42" t="s">
        <v>20</v>
      </c>
      <c r="L22" s="42" t="s">
        <v>20</v>
      </c>
      <c r="M22" s="42" t="s">
        <v>20</v>
      </c>
      <c r="N22" s="42" t="s">
        <v>20</v>
      </c>
      <c r="O22" s="42" t="s">
        <v>20</v>
      </c>
      <c r="P22" s="42" t="s">
        <v>20</v>
      </c>
      <c r="Q22" s="42" t="s">
        <v>20</v>
      </c>
      <c r="R22" s="42" t="s">
        <v>20</v>
      </c>
      <c r="S22" s="42" t="s">
        <v>20</v>
      </c>
      <c r="T22" s="42" t="s">
        <v>20</v>
      </c>
      <c r="U22" s="42" t="s">
        <v>20</v>
      </c>
      <c r="V22" s="62" t="s">
        <v>20</v>
      </c>
      <c r="W22" s="42" t="s">
        <v>20</v>
      </c>
      <c r="X22" s="42" t="s">
        <v>20</v>
      </c>
      <c r="Y22" s="42" t="s">
        <v>20</v>
      </c>
      <c r="Z22" s="42" t="s">
        <v>20</v>
      </c>
      <c r="AA22" s="42" t="s">
        <v>20</v>
      </c>
      <c r="AB22" s="42" t="s">
        <v>20</v>
      </c>
      <c r="AC22" s="42" t="s">
        <v>20</v>
      </c>
      <c r="AD22" s="42" t="s">
        <v>20</v>
      </c>
    </row>
    <row outlineLevel="0" r="23">
      <c r="A23" s="63" t="s">
        <v>61</v>
      </c>
      <c r="B23" s="42" t="n">
        <v>5.33</v>
      </c>
      <c r="C23" s="42" t="n">
        <v>39</v>
      </c>
      <c r="D23" s="42" t="n">
        <v>39</v>
      </c>
      <c r="E23" s="64" t="n">
        <f aca="false" ca="false" dt2D="false" dtr="false" t="normal">D23/B23</f>
        <v>7.317073170731708</v>
      </c>
      <c r="F23" s="42" t="n">
        <v>5</v>
      </c>
      <c r="G23" s="62" t="n">
        <v>12.9</v>
      </c>
      <c r="H23" s="42" t="s">
        <v>20</v>
      </c>
      <c r="I23" s="42" t="s">
        <v>20</v>
      </c>
      <c r="J23" s="42" t="s">
        <v>20</v>
      </c>
      <c r="K23" s="42" t="s">
        <v>20</v>
      </c>
      <c r="L23" s="42" t="n">
        <v>3</v>
      </c>
      <c r="M23" s="42" t="n">
        <v>2</v>
      </c>
      <c r="N23" s="42" t="n">
        <v>5</v>
      </c>
      <c r="O23" s="42" t="s">
        <v>20</v>
      </c>
      <c r="P23" s="42" t="s">
        <v>20</v>
      </c>
      <c r="Q23" s="42" t="s">
        <v>20</v>
      </c>
      <c r="R23" s="42" t="n">
        <v>3</v>
      </c>
      <c r="S23" s="42" t="n">
        <v>2</v>
      </c>
      <c r="T23" s="62" t="n">
        <v>100</v>
      </c>
      <c r="U23" s="42" t="n">
        <v>5</v>
      </c>
      <c r="V23" s="62" t="n">
        <v>15</v>
      </c>
      <c r="W23" s="42" t="n">
        <v>5</v>
      </c>
      <c r="X23" s="62" t="n">
        <v>12.9</v>
      </c>
      <c r="Y23" s="42" t="s">
        <v>20</v>
      </c>
      <c r="Z23" s="42" t="s">
        <v>20</v>
      </c>
      <c r="AA23" s="42" t="s">
        <v>20</v>
      </c>
      <c r="AB23" s="42" t="s">
        <v>20</v>
      </c>
      <c r="AC23" s="42" t="n">
        <v>3</v>
      </c>
      <c r="AD23" s="42" t="n">
        <v>2</v>
      </c>
    </row>
    <row outlineLevel="0" r="24">
      <c r="A24" s="65" t="n"/>
      <c r="B24" s="66" t="n"/>
      <c r="C24" s="66" t="n"/>
      <c r="D24" s="66" t="n"/>
      <c r="E24" s="67" t="n"/>
      <c r="F24" s="66" t="n"/>
      <c r="G24" s="66" t="n"/>
      <c r="H24" s="66" t="n"/>
      <c r="I24" s="66" t="n"/>
      <c r="J24" s="66" t="n"/>
      <c r="K24" s="66" t="n"/>
      <c r="L24" s="66" t="n"/>
      <c r="M24" s="66" t="n"/>
      <c r="N24" s="66" t="n"/>
      <c r="O24" s="66" t="n"/>
      <c r="P24" s="66" t="n"/>
      <c r="Q24" s="66" t="n"/>
      <c r="R24" s="66" t="n"/>
      <c r="S24" s="66" t="n"/>
      <c r="T24" s="66" t="n"/>
      <c r="U24" s="66" t="n"/>
      <c r="V24" s="62" t="n"/>
      <c r="W24" s="66" t="n"/>
      <c r="X24" s="42" t="n"/>
      <c r="Y24" s="42" t="n"/>
      <c r="Z24" s="66" t="n"/>
      <c r="AA24" s="66" t="n"/>
      <c r="AB24" s="42" t="n"/>
      <c r="AC24" s="66" t="n"/>
      <c r="AD24" s="66" t="n"/>
    </row>
    <row outlineLevel="0" r="25">
      <c r="A25" s="61" t="s">
        <v>62</v>
      </c>
      <c r="B25" s="42" t="n"/>
      <c r="C25" s="42" t="n"/>
      <c r="D25" s="42" t="n"/>
      <c r="E25" s="64" t="n"/>
      <c r="F25" s="42" t="n"/>
      <c r="G25" s="62" t="n"/>
      <c r="H25" s="42" t="n"/>
      <c r="I25" s="42" t="n"/>
      <c r="J25" s="42" t="n"/>
      <c r="K25" s="42" t="n"/>
      <c r="L25" s="42" t="n"/>
      <c r="M25" s="42" t="n"/>
      <c r="N25" s="42" t="n"/>
      <c r="O25" s="42" t="n"/>
      <c r="P25" s="42" t="n"/>
      <c r="Q25" s="42" t="n"/>
      <c r="R25" s="42" t="n"/>
      <c r="S25" s="42" t="n"/>
      <c r="T25" s="42" t="n"/>
      <c r="U25" s="42" t="n"/>
      <c r="V25" s="62" t="n"/>
      <c r="W25" s="42" t="n"/>
      <c r="X25" s="62" t="n"/>
      <c r="Y25" s="42" t="n"/>
      <c r="Z25" s="42" t="n"/>
      <c r="AA25" s="42" t="n"/>
      <c r="AB25" s="42" t="n"/>
      <c r="AC25" s="42" t="n"/>
      <c r="AD25" s="42" t="n"/>
    </row>
    <row outlineLevel="0" r="26">
      <c r="A26" s="69" t="s">
        <v>63</v>
      </c>
      <c r="B26" s="42" t="n">
        <v>24.05</v>
      </c>
      <c r="C26" s="42" t="n">
        <v>104</v>
      </c>
      <c r="D26" s="42" t="n">
        <v>104</v>
      </c>
      <c r="E26" s="64" t="n">
        <f aca="false" ca="false" dt2D="false" dtr="false" t="normal">D26/B26</f>
        <v>4.324324324324325</v>
      </c>
      <c r="F26" s="42" t="n">
        <v>12</v>
      </c>
      <c r="G26" s="70" t="n">
        <v>11.6</v>
      </c>
      <c r="H26" s="42" t="s">
        <v>20</v>
      </c>
      <c r="I26" s="42" t="n">
        <v>1</v>
      </c>
      <c r="J26" s="42" t="s">
        <v>20</v>
      </c>
      <c r="K26" s="42" t="s">
        <v>20</v>
      </c>
      <c r="L26" s="42" t="n">
        <v>7</v>
      </c>
      <c r="M26" s="42" t="n">
        <v>4</v>
      </c>
      <c r="N26" s="42" t="n">
        <v>5</v>
      </c>
      <c r="O26" s="42" t="s">
        <v>20</v>
      </c>
      <c r="P26" s="42" t="s">
        <v>20</v>
      </c>
      <c r="Q26" s="42" t="s">
        <v>20</v>
      </c>
      <c r="R26" s="42" t="n">
        <v>2</v>
      </c>
      <c r="S26" s="42" t="n">
        <v>3</v>
      </c>
      <c r="T26" s="62" t="n">
        <v>41.7</v>
      </c>
      <c r="U26" s="42" t="n">
        <v>12</v>
      </c>
      <c r="V26" s="62" t="n">
        <v>12</v>
      </c>
      <c r="W26" s="42" t="n">
        <v>7</v>
      </c>
      <c r="X26" s="62" t="n">
        <v>6.8</v>
      </c>
      <c r="Y26" s="42" t="s">
        <v>20</v>
      </c>
      <c r="Z26" s="42" t="n">
        <v>1</v>
      </c>
      <c r="AA26" s="42" t="s">
        <v>20</v>
      </c>
      <c r="AB26" s="42" t="s">
        <v>20</v>
      </c>
      <c r="AC26" s="42" t="n">
        <v>3</v>
      </c>
      <c r="AD26" s="42" t="n">
        <v>3</v>
      </c>
    </row>
    <row outlineLevel="0" r="27">
      <c r="A27" s="69" t="s">
        <v>64</v>
      </c>
      <c r="B27" s="42" t="n">
        <v>40.51</v>
      </c>
      <c r="C27" s="42" t="n">
        <v>105</v>
      </c>
      <c r="D27" s="42" t="n">
        <v>112</v>
      </c>
      <c r="E27" s="64" t="n">
        <f aca="false" ca="false" dt2D="false" dtr="false" t="normal">D27/B27</f>
        <v>2.764749444581585</v>
      </c>
      <c r="F27" s="42" t="n">
        <v>7</v>
      </c>
      <c r="G27" s="62" t="n">
        <v>6.7</v>
      </c>
      <c r="H27" s="42" t="s">
        <v>20</v>
      </c>
      <c r="I27" s="42" t="s">
        <v>20</v>
      </c>
      <c r="J27" s="42" t="s">
        <v>20</v>
      </c>
      <c r="K27" s="42" t="s">
        <v>20</v>
      </c>
      <c r="L27" s="42" t="n">
        <v>3</v>
      </c>
      <c r="M27" s="42" t="n">
        <v>4</v>
      </c>
      <c r="N27" s="42" t="n">
        <v>1</v>
      </c>
      <c r="O27" s="42" t="s">
        <v>20</v>
      </c>
      <c r="P27" s="42" t="s">
        <v>20</v>
      </c>
      <c r="Q27" s="42" t="s">
        <v>20</v>
      </c>
      <c r="R27" s="42" t="n">
        <v>1</v>
      </c>
      <c r="S27" s="42" t="s">
        <v>20</v>
      </c>
      <c r="T27" s="62" t="n">
        <v>14.3</v>
      </c>
      <c r="U27" s="42" t="n">
        <v>8</v>
      </c>
      <c r="V27" s="62" t="n">
        <v>8</v>
      </c>
      <c r="W27" s="42" t="n">
        <v>6</v>
      </c>
      <c r="X27" s="62" t="n">
        <v>5.4</v>
      </c>
      <c r="Y27" s="42" t="s">
        <v>20</v>
      </c>
      <c r="Z27" s="42" t="s">
        <v>20</v>
      </c>
      <c r="AA27" s="42" t="s">
        <v>20</v>
      </c>
      <c r="AB27" s="42" t="s">
        <v>20</v>
      </c>
      <c r="AC27" s="42" t="n">
        <v>3</v>
      </c>
      <c r="AD27" s="42" t="n">
        <v>3</v>
      </c>
    </row>
    <row outlineLevel="0" r="28">
      <c r="A28" s="69" t="s">
        <v>65</v>
      </c>
      <c r="B28" s="42" t="n">
        <v>30.24</v>
      </c>
      <c r="C28" s="42" t="n">
        <v>54</v>
      </c>
      <c r="D28" s="42" t="n">
        <v>50</v>
      </c>
      <c r="E28" s="64" t="n">
        <f aca="false" ca="false" dt2D="false" dtr="false" t="normal">D28/B28</f>
        <v>1.6534391534391535</v>
      </c>
      <c r="F28" s="42" t="n">
        <v>4</v>
      </c>
      <c r="G28" s="62" t="n">
        <v>7.5</v>
      </c>
      <c r="H28" s="42" t="s">
        <v>20</v>
      </c>
      <c r="I28" s="42" t="s">
        <v>20</v>
      </c>
      <c r="J28" s="42" t="s">
        <v>20</v>
      </c>
      <c r="K28" s="42" t="s">
        <v>20</v>
      </c>
      <c r="L28" s="42" t="n">
        <v>2</v>
      </c>
      <c r="M28" s="42" t="n">
        <v>2</v>
      </c>
      <c r="N28" s="42" t="n">
        <v>1</v>
      </c>
      <c r="O28" s="42" t="s">
        <v>20</v>
      </c>
      <c r="P28" s="42" t="s">
        <v>20</v>
      </c>
      <c r="Q28" s="42" t="s">
        <v>20</v>
      </c>
      <c r="R28" s="42" t="n">
        <v>1</v>
      </c>
      <c r="S28" s="42" t="s">
        <v>20</v>
      </c>
      <c r="T28" s="62" t="n">
        <v>25</v>
      </c>
      <c r="U28" s="42" t="n">
        <v>4</v>
      </c>
      <c r="V28" s="62" t="n">
        <v>8</v>
      </c>
      <c r="W28" s="42" t="n">
        <v>3</v>
      </c>
      <c r="X28" s="62" t="n">
        <v>6</v>
      </c>
      <c r="Y28" s="42" t="s">
        <v>20</v>
      </c>
      <c r="Z28" s="42" t="s">
        <v>20</v>
      </c>
      <c r="AA28" s="42" t="s">
        <v>20</v>
      </c>
      <c r="AB28" s="42" t="s">
        <v>20</v>
      </c>
      <c r="AC28" s="42" t="n">
        <v>2</v>
      </c>
      <c r="AD28" s="42" t="n">
        <v>1</v>
      </c>
    </row>
    <row outlineLevel="0" r="29">
      <c r="A29" s="63" t="s">
        <v>66</v>
      </c>
      <c r="B29" s="42" t="n">
        <v>60.72</v>
      </c>
      <c r="C29" s="42" t="n">
        <v>75</v>
      </c>
      <c r="D29" s="42" t="n">
        <v>88</v>
      </c>
      <c r="E29" s="64" t="n">
        <f aca="false" ca="false" dt2D="false" dtr="false" t="normal">D29/B29</f>
        <v>1.4492753623188406</v>
      </c>
      <c r="F29" s="42" t="n">
        <v>3</v>
      </c>
      <c r="G29" s="62" t="n">
        <v>4</v>
      </c>
      <c r="H29" s="42" t="s">
        <v>20</v>
      </c>
      <c r="I29" s="42" t="s">
        <v>20</v>
      </c>
      <c r="J29" s="42" t="s">
        <v>20</v>
      </c>
      <c r="K29" s="42" t="s">
        <v>20</v>
      </c>
      <c r="L29" s="42" t="n">
        <v>2</v>
      </c>
      <c r="M29" s="42" t="n">
        <v>1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62" t="s">
        <v>20</v>
      </c>
      <c r="U29" s="42" t="n">
        <v>7</v>
      </c>
      <c r="V29" s="62" t="n">
        <v>8</v>
      </c>
      <c r="W29" s="42" t="n">
        <v>5</v>
      </c>
      <c r="X29" s="62" t="n">
        <v>5.7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n">
        <v>3</v>
      </c>
      <c r="AD29" s="42" t="n">
        <v>2</v>
      </c>
    </row>
    <row outlineLevel="0" r="30">
      <c r="A30" s="65" t="n"/>
      <c r="B30" s="66" t="n"/>
      <c r="C30" s="66" t="n"/>
      <c r="D30" s="66" t="n"/>
      <c r="E30" s="67" t="n"/>
      <c r="F30" s="66" t="n"/>
      <c r="G30" s="66" t="n"/>
      <c r="H30" s="66" t="n"/>
      <c r="I30" s="66" t="n"/>
      <c r="J30" s="66" t="n"/>
      <c r="K30" s="66" t="n"/>
      <c r="L30" s="66" t="n"/>
      <c r="M30" s="66" t="n"/>
      <c r="N30" s="66" t="n"/>
      <c r="O30" s="66" t="n"/>
      <c r="P30" s="66" t="n"/>
      <c r="Q30" s="66" t="n"/>
      <c r="R30" s="66" t="n"/>
      <c r="S30" s="66" t="n"/>
      <c r="T30" s="66" t="n"/>
      <c r="U30" s="66" t="n"/>
      <c r="V30" s="68" t="n"/>
      <c r="W30" s="66" t="n"/>
      <c r="X30" s="66" t="n"/>
      <c r="Y30" s="66" t="n"/>
      <c r="Z30" s="66" t="n"/>
      <c r="AA30" s="66" t="n"/>
      <c r="AB30" s="66" t="n"/>
      <c r="AC30" s="66" t="n"/>
      <c r="AD30" s="66" t="n"/>
    </row>
    <row outlineLevel="0" r="31">
      <c r="A31" s="61" t="s">
        <v>67</v>
      </c>
      <c r="B31" s="42" t="n"/>
      <c r="C31" s="42" t="n"/>
      <c r="D31" s="42" t="n"/>
      <c r="E31" s="64" t="n"/>
      <c r="F31" s="42" t="n"/>
      <c r="G31" s="62" t="n"/>
      <c r="H31" s="42" t="n"/>
      <c r="I31" s="42" t="n"/>
      <c r="J31" s="42" t="n"/>
      <c r="K31" s="42" t="n"/>
      <c r="L31" s="42" t="n"/>
      <c r="M31" s="42" t="n"/>
      <c r="N31" s="42" t="n"/>
      <c r="O31" s="42" t="n"/>
      <c r="P31" s="42" t="n"/>
      <c r="Q31" s="42" t="n"/>
      <c r="R31" s="42" t="n"/>
      <c r="S31" s="42" t="n"/>
      <c r="T31" s="62" t="n"/>
      <c r="U31" s="42" t="n"/>
      <c r="V31" s="62" t="n"/>
      <c r="W31" s="42" t="n"/>
      <c r="X31" s="62" t="n"/>
      <c r="Y31" s="42" t="n"/>
      <c r="Z31" s="42" t="n"/>
      <c r="AA31" s="42" t="n"/>
      <c r="AB31" s="42" t="n"/>
      <c r="AC31" s="42" t="n"/>
      <c r="AD31" s="42" t="n"/>
    </row>
    <row outlineLevel="0" r="32">
      <c r="A32" s="69" t="s">
        <v>68</v>
      </c>
      <c r="B32" s="42" t="n">
        <v>9.76</v>
      </c>
      <c r="C32" s="42" t="n">
        <v>180</v>
      </c>
      <c r="D32" s="42" t="n">
        <v>182</v>
      </c>
      <c r="E32" s="64" t="n">
        <f aca="false" ca="false" dt2D="false" dtr="false" t="normal">D32/B32</f>
        <v>18.647540983606557</v>
      </c>
      <c r="F32" s="42" t="n">
        <v>32</v>
      </c>
      <c r="G32" s="62" t="n">
        <v>17.8</v>
      </c>
      <c r="H32" s="42" t="s">
        <v>20</v>
      </c>
      <c r="I32" s="42" t="n">
        <v>2</v>
      </c>
      <c r="J32" s="42" t="s">
        <v>20</v>
      </c>
      <c r="K32" s="42" t="s">
        <v>20</v>
      </c>
      <c r="L32" s="42" t="n">
        <v>20</v>
      </c>
      <c r="M32" s="42" t="n">
        <v>10</v>
      </c>
      <c r="N32" s="42" t="n">
        <v>16</v>
      </c>
      <c r="O32" s="42" t="s">
        <v>20</v>
      </c>
      <c r="P32" s="42" t="s">
        <v>20</v>
      </c>
      <c r="Q32" s="42" t="s">
        <v>20</v>
      </c>
      <c r="R32" s="42" t="n">
        <v>12</v>
      </c>
      <c r="S32" s="42" t="n">
        <v>4</v>
      </c>
      <c r="T32" s="62" t="n">
        <v>50</v>
      </c>
      <c r="U32" s="42" t="n">
        <v>45</v>
      </c>
      <c r="V32" s="62" t="n">
        <v>25</v>
      </c>
      <c r="W32" s="42" t="n">
        <v>32</v>
      </c>
      <c r="X32" s="62" t="n">
        <v>17.6</v>
      </c>
      <c r="Y32" s="42" t="s">
        <v>20</v>
      </c>
      <c r="Z32" s="42" t="n">
        <v>2</v>
      </c>
      <c r="AA32" s="42" t="s">
        <v>20</v>
      </c>
      <c r="AB32" s="42" t="s">
        <v>20</v>
      </c>
      <c r="AC32" s="42" t="n">
        <v>20</v>
      </c>
      <c r="AD32" s="42" t="n">
        <v>10</v>
      </c>
    </row>
    <row outlineLevel="0" r="33">
      <c r="A33" s="69" t="s">
        <v>69</v>
      </c>
      <c r="B33" s="42" t="n">
        <v>51.32</v>
      </c>
      <c r="C33" s="42" t="n">
        <v>0</v>
      </c>
      <c r="D33" s="42" t="n">
        <v>12</v>
      </c>
      <c r="E33" s="64" t="n">
        <f aca="false" ca="false" dt2D="false" dtr="false" t="normal">D33/B33</f>
        <v>0.2338269680436477</v>
      </c>
      <c r="F33" s="42" t="s">
        <v>20</v>
      </c>
      <c r="G33" s="42" t="s">
        <v>20</v>
      </c>
      <c r="H33" s="42" t="s">
        <v>20</v>
      </c>
      <c r="I33" s="42" t="s">
        <v>20</v>
      </c>
      <c r="J33" s="42" t="s">
        <v>20</v>
      </c>
      <c r="K33" s="42" t="s">
        <v>20</v>
      </c>
      <c r="L33" s="42" t="s">
        <v>20</v>
      </c>
      <c r="M33" s="42" t="s">
        <v>20</v>
      </c>
      <c r="N33" s="42" t="s">
        <v>20</v>
      </c>
      <c r="O33" s="42" t="s">
        <v>20</v>
      </c>
      <c r="P33" s="42" t="s">
        <v>20</v>
      </c>
      <c r="Q33" s="42" t="s">
        <v>20</v>
      </c>
      <c r="R33" s="42" t="s">
        <v>20</v>
      </c>
      <c r="S33" s="42" t="s">
        <v>20</v>
      </c>
      <c r="T33" s="42" t="s">
        <v>20</v>
      </c>
      <c r="U33" s="42" t="s">
        <v>20</v>
      </c>
      <c r="V33" s="62" t="s">
        <v>20</v>
      </c>
      <c r="W33" s="42" t="s">
        <v>20</v>
      </c>
      <c r="X33" s="42" t="s">
        <v>20</v>
      </c>
      <c r="Y33" s="42" t="s">
        <v>20</v>
      </c>
      <c r="Z33" s="42" t="s">
        <v>20</v>
      </c>
      <c r="AA33" s="42" t="s">
        <v>20</v>
      </c>
      <c r="AB33" s="42" t="s">
        <v>20</v>
      </c>
      <c r="AC33" s="42" t="s">
        <v>20</v>
      </c>
      <c r="AD33" s="42" t="s">
        <v>20</v>
      </c>
    </row>
    <row outlineLevel="0" r="34">
      <c r="A34" s="69" t="s">
        <v>70</v>
      </c>
      <c r="B34" s="42" t="n">
        <v>46.92</v>
      </c>
      <c r="C34" s="42" t="n">
        <v>46</v>
      </c>
      <c r="D34" s="42" t="n">
        <v>56</v>
      </c>
      <c r="E34" s="64" t="n">
        <f aca="false" ca="false" dt2D="false" dtr="false" t="normal">D34/B34</f>
        <v>1.1935208866155158</v>
      </c>
      <c r="F34" s="42" t="n">
        <v>2</v>
      </c>
      <c r="G34" s="62" t="n">
        <v>4.4</v>
      </c>
      <c r="H34" s="42" t="s">
        <v>20</v>
      </c>
      <c r="I34" s="42" t="s">
        <v>20</v>
      </c>
      <c r="J34" s="42" t="s">
        <v>20</v>
      </c>
      <c r="K34" s="42" t="s">
        <v>20</v>
      </c>
      <c r="L34" s="42" t="n">
        <v>1</v>
      </c>
      <c r="M34" s="42" t="n">
        <v>1</v>
      </c>
      <c r="N34" s="42" t="n">
        <v>2</v>
      </c>
      <c r="O34" s="42" t="s">
        <v>20</v>
      </c>
      <c r="P34" s="42" t="s">
        <v>20</v>
      </c>
      <c r="Q34" s="42" t="s">
        <v>20</v>
      </c>
      <c r="R34" s="42" t="n">
        <v>1</v>
      </c>
      <c r="S34" s="42" t="n">
        <v>1</v>
      </c>
      <c r="T34" s="62" t="n">
        <v>100</v>
      </c>
      <c r="U34" s="42" t="n">
        <v>4</v>
      </c>
      <c r="V34" s="62" t="n">
        <v>8</v>
      </c>
      <c r="W34" s="42" t="n">
        <v>4</v>
      </c>
      <c r="X34" s="62" t="n">
        <v>7.2</v>
      </c>
      <c r="Y34" s="42" t="s">
        <v>20</v>
      </c>
      <c r="Z34" s="42" t="s">
        <v>20</v>
      </c>
      <c r="AA34" s="42" t="s">
        <v>20</v>
      </c>
      <c r="AB34" s="42" t="s">
        <v>20</v>
      </c>
      <c r="AC34" s="42" t="n">
        <v>2</v>
      </c>
      <c r="AD34" s="42" t="n">
        <v>2</v>
      </c>
    </row>
    <row outlineLevel="0" r="35">
      <c r="A35" s="61" t="s">
        <v>71</v>
      </c>
      <c r="B35" s="42" t="n"/>
      <c r="C35" s="42" t="n"/>
      <c r="D35" s="42" t="n"/>
      <c r="E35" s="64" t="n"/>
      <c r="F35" s="42" t="n"/>
      <c r="G35" s="62" t="n"/>
      <c r="H35" s="42" t="n"/>
      <c r="I35" s="42" t="n"/>
      <c r="J35" s="42" t="n"/>
      <c r="K35" s="42" t="n"/>
      <c r="L35" s="42" t="n"/>
      <c r="M35" s="42" t="n"/>
      <c r="N35" s="42" t="n"/>
      <c r="O35" s="42" t="n"/>
      <c r="P35" s="42" t="n"/>
      <c r="Q35" s="42" t="n"/>
      <c r="R35" s="42" t="n"/>
      <c r="S35" s="42" t="n"/>
      <c r="T35" s="62" t="n"/>
      <c r="U35" s="42" t="n"/>
      <c r="V35" s="62" t="n"/>
      <c r="W35" s="42" t="n"/>
      <c r="X35" s="62" t="n"/>
      <c r="Y35" s="42" t="n"/>
      <c r="Z35" s="42" t="n"/>
      <c r="AA35" s="42" t="n"/>
      <c r="AB35" s="42" t="n"/>
      <c r="AC35" s="42" t="n"/>
      <c r="AD35" s="42" t="n"/>
    </row>
    <row outlineLevel="0" r="36">
      <c r="A36" s="69" t="s">
        <v>72</v>
      </c>
      <c r="B36" s="42" t="n">
        <v>23.53</v>
      </c>
      <c r="C36" s="42" t="n">
        <v>54</v>
      </c>
      <c r="D36" s="42" t="n">
        <v>66</v>
      </c>
      <c r="E36" s="64" t="n">
        <f aca="false" ca="false" dt2D="false" dtr="false" t="normal">D36/B36</f>
        <v>2.8049298767530813</v>
      </c>
      <c r="F36" s="42" t="n">
        <v>4</v>
      </c>
      <c r="G36" s="62" t="n">
        <v>7.5</v>
      </c>
      <c r="H36" s="42" t="s">
        <v>20</v>
      </c>
      <c r="I36" s="42" t="s">
        <v>20</v>
      </c>
      <c r="J36" s="42" t="s">
        <v>20</v>
      </c>
      <c r="K36" s="42" t="s">
        <v>20</v>
      </c>
      <c r="L36" s="42" t="n">
        <v>2</v>
      </c>
      <c r="M36" s="42" t="n">
        <v>2</v>
      </c>
      <c r="N36" s="42" t="n">
        <v>4</v>
      </c>
      <c r="O36" s="42" t="s">
        <v>20</v>
      </c>
      <c r="P36" s="42" t="s">
        <v>20</v>
      </c>
      <c r="Q36" s="42" t="s">
        <v>20</v>
      </c>
      <c r="R36" s="42" t="n">
        <v>2</v>
      </c>
      <c r="S36" s="42" t="n">
        <v>2</v>
      </c>
      <c r="T36" s="62" t="n">
        <v>100</v>
      </c>
      <c r="U36" s="42" t="n">
        <v>5</v>
      </c>
      <c r="V36" s="62" t="n">
        <v>8</v>
      </c>
      <c r="W36" s="42" t="n">
        <v>5</v>
      </c>
      <c r="X36" s="62" t="n">
        <v>7.6</v>
      </c>
      <c r="Y36" s="42" t="s">
        <v>20</v>
      </c>
      <c r="Z36" s="42" t="s">
        <v>20</v>
      </c>
      <c r="AA36" s="42" t="s">
        <v>20</v>
      </c>
      <c r="AB36" s="42" t="s">
        <v>20</v>
      </c>
      <c r="AC36" s="42" t="n">
        <v>3</v>
      </c>
      <c r="AD36" s="42" t="n">
        <v>2</v>
      </c>
    </row>
    <row outlineLevel="0" r="37">
      <c r="A37" s="69" t="s">
        <v>73</v>
      </c>
      <c r="B37" s="42" t="n">
        <v>57.13</v>
      </c>
      <c r="C37" s="42" t="n">
        <v>65</v>
      </c>
      <c r="D37" s="42" t="n">
        <v>74</v>
      </c>
      <c r="E37" s="64" t="n">
        <f aca="false" ca="false" dt2D="false" dtr="false" t="normal">D37/B37</f>
        <v>1.2952914405741291</v>
      </c>
      <c r="F37" s="42" t="n">
        <v>4</v>
      </c>
      <c r="G37" s="62" t="n">
        <v>6.2</v>
      </c>
      <c r="H37" s="42" t="s">
        <v>20</v>
      </c>
      <c r="I37" s="42" t="s">
        <v>20</v>
      </c>
      <c r="J37" s="42" t="s">
        <v>20</v>
      </c>
      <c r="K37" s="42" t="s">
        <v>20</v>
      </c>
      <c r="L37" s="42" t="n">
        <v>2</v>
      </c>
      <c r="M37" s="42" t="n">
        <v>2</v>
      </c>
      <c r="N37" s="42" t="n">
        <v>4</v>
      </c>
      <c r="O37" s="42" t="s">
        <v>20</v>
      </c>
      <c r="P37" s="42" t="s">
        <v>20</v>
      </c>
      <c r="Q37" s="42" t="s">
        <v>20</v>
      </c>
      <c r="R37" s="42" t="n">
        <v>2</v>
      </c>
      <c r="S37" s="42" t="n">
        <v>2</v>
      </c>
      <c r="T37" s="62" t="n">
        <v>100</v>
      </c>
      <c r="U37" s="42" t="n">
        <v>5</v>
      </c>
      <c r="V37" s="62" t="n">
        <v>8</v>
      </c>
      <c r="W37" s="42" t="n">
        <v>5</v>
      </c>
      <c r="X37" s="62" t="n">
        <v>6.8</v>
      </c>
      <c r="Y37" s="42" t="s">
        <v>20</v>
      </c>
      <c r="Z37" s="42" t="s">
        <v>20</v>
      </c>
      <c r="AA37" s="42" t="s">
        <v>20</v>
      </c>
      <c r="AB37" s="42" t="s">
        <v>20</v>
      </c>
      <c r="AC37" s="42" t="n">
        <v>3</v>
      </c>
      <c r="AD37" s="42" t="n">
        <v>2</v>
      </c>
    </row>
    <row outlineLevel="0" r="38">
      <c r="A38" s="69" t="s">
        <v>74</v>
      </c>
      <c r="B38" s="42" t="n">
        <v>19.96</v>
      </c>
      <c r="C38" s="42" t="n">
        <v>168</v>
      </c>
      <c r="D38" s="42" t="n">
        <v>151</v>
      </c>
      <c r="E38" s="64" t="n">
        <f aca="false" ca="false" dt2D="false" dtr="false" t="normal">D38/B38</f>
        <v>7.565130260521042</v>
      </c>
      <c r="F38" s="42" t="n">
        <v>23</v>
      </c>
      <c r="G38" s="62" t="n">
        <v>13.7</v>
      </c>
      <c r="H38" s="42" t="s">
        <v>20</v>
      </c>
      <c r="I38" s="42" t="n">
        <v>3</v>
      </c>
      <c r="J38" s="42" t="s">
        <v>20</v>
      </c>
      <c r="K38" s="42" t="s">
        <v>20</v>
      </c>
      <c r="L38" s="42" t="n">
        <v>13</v>
      </c>
      <c r="M38" s="42" t="n">
        <v>7</v>
      </c>
      <c r="N38" s="42" t="n">
        <v>13</v>
      </c>
      <c r="O38" s="42" t="s">
        <v>20</v>
      </c>
      <c r="P38" s="42" t="s">
        <v>20</v>
      </c>
      <c r="Q38" s="42" t="s">
        <v>20</v>
      </c>
      <c r="R38" s="42" t="n">
        <v>12</v>
      </c>
      <c r="S38" s="42" t="n">
        <v>1</v>
      </c>
      <c r="T38" s="62" t="n">
        <v>56.6</v>
      </c>
      <c r="U38" s="42" t="n">
        <v>22</v>
      </c>
      <c r="V38" s="62" t="n">
        <v>15</v>
      </c>
      <c r="W38" s="42" t="n">
        <v>22</v>
      </c>
      <c r="X38" s="62" t="n">
        <v>14.6</v>
      </c>
      <c r="Y38" s="42" t="s">
        <v>20</v>
      </c>
      <c r="Z38" s="42" t="n">
        <v>2</v>
      </c>
      <c r="AA38" s="42" t="s">
        <v>20</v>
      </c>
      <c r="AB38" s="42" t="s">
        <v>20</v>
      </c>
      <c r="AC38" s="42" t="n">
        <v>13</v>
      </c>
      <c r="AD38" s="42" t="n">
        <v>7</v>
      </c>
    </row>
    <row outlineLevel="0" r="39">
      <c r="A39" s="69" t="s">
        <v>75</v>
      </c>
      <c r="B39" s="42" t="n">
        <v>38.28</v>
      </c>
      <c r="C39" s="42" t="n">
        <v>236</v>
      </c>
      <c r="D39" s="42" t="n">
        <v>258</v>
      </c>
      <c r="E39" s="64" t="n">
        <f aca="false" ca="false" dt2D="false" dtr="false" t="normal">D39/B39</f>
        <v>6.739811912225705</v>
      </c>
      <c r="F39" s="42" t="n">
        <v>31</v>
      </c>
      <c r="G39" s="62" t="n">
        <v>13.2</v>
      </c>
      <c r="H39" s="42" t="s">
        <v>20</v>
      </c>
      <c r="I39" s="42" t="s">
        <v>20</v>
      </c>
      <c r="J39" s="42" t="s">
        <v>20</v>
      </c>
      <c r="K39" s="42" t="s">
        <v>20</v>
      </c>
      <c r="L39" s="42" t="n">
        <v>21</v>
      </c>
      <c r="M39" s="42" t="n">
        <v>10</v>
      </c>
      <c r="N39" s="42" t="n">
        <v>30</v>
      </c>
      <c r="O39" s="42" t="s">
        <v>20</v>
      </c>
      <c r="P39" s="42" t="s">
        <v>20</v>
      </c>
      <c r="Q39" s="42" t="s">
        <v>20</v>
      </c>
      <c r="R39" s="42" t="n">
        <v>20</v>
      </c>
      <c r="S39" s="42" t="n">
        <v>10</v>
      </c>
      <c r="T39" s="62" t="n">
        <v>96.8</v>
      </c>
      <c r="U39" s="42" t="n">
        <v>38</v>
      </c>
      <c r="V39" s="62" t="n">
        <v>15</v>
      </c>
      <c r="W39" s="42" t="n">
        <v>31</v>
      </c>
      <c r="X39" s="62" t="n">
        <v>12.1</v>
      </c>
      <c r="Y39" s="42" t="s">
        <v>20</v>
      </c>
      <c r="Z39" s="42" t="s">
        <v>20</v>
      </c>
      <c r="AA39" s="42" t="s">
        <v>20</v>
      </c>
      <c r="AB39" s="42" t="s">
        <v>20</v>
      </c>
      <c r="AC39" s="42" t="n">
        <v>21</v>
      </c>
      <c r="AD39" s="42" t="n">
        <v>10</v>
      </c>
    </row>
    <row outlineLevel="0" r="40">
      <c r="A40" s="65" t="n"/>
      <c r="B40" s="66" t="n"/>
      <c r="C40" s="66" t="n"/>
      <c r="D40" s="66" t="n"/>
      <c r="E40" s="67" t="n"/>
      <c r="F40" s="66" t="n"/>
      <c r="G40" s="66" t="n"/>
      <c r="H40" s="66" t="n"/>
      <c r="I40" s="66" t="n"/>
      <c r="J40" s="66" t="n"/>
      <c r="K40" s="66" t="n"/>
      <c r="L40" s="66" t="n"/>
      <c r="M40" s="66" t="n"/>
      <c r="N40" s="66" t="n"/>
      <c r="O40" s="66" t="n"/>
      <c r="P40" s="66" t="n"/>
      <c r="Q40" s="66" t="n"/>
      <c r="R40" s="66" t="n"/>
      <c r="S40" s="66" t="n"/>
      <c r="T40" s="66" t="n"/>
      <c r="U40" s="66" t="n"/>
      <c r="V40" s="68" t="n"/>
      <c r="W40" s="66" t="n"/>
      <c r="X40" s="66" t="n"/>
      <c r="Y40" s="66" t="n"/>
      <c r="Z40" s="66" t="n"/>
      <c r="AA40" s="66" t="n"/>
      <c r="AB40" s="66" t="n"/>
      <c r="AC40" s="66" t="n"/>
      <c r="AD40" s="66" t="n"/>
    </row>
    <row outlineLevel="0" r="41">
      <c r="A41" s="61" t="s">
        <v>76</v>
      </c>
      <c r="B41" s="42" t="n"/>
      <c r="C41" s="42" t="n"/>
      <c r="D41" s="42" t="n"/>
      <c r="E41" s="64" t="n"/>
      <c r="F41" s="42" t="n"/>
      <c r="G41" s="62" t="n"/>
      <c r="H41" s="42" t="n"/>
      <c r="I41" s="42" t="n"/>
      <c r="J41" s="42" t="n"/>
      <c r="K41" s="42" t="n"/>
      <c r="L41" s="42" t="n"/>
      <c r="M41" s="42" t="n"/>
      <c r="N41" s="42" t="n"/>
      <c r="O41" s="42" t="n"/>
      <c r="P41" s="42" t="n"/>
      <c r="Q41" s="42" t="n"/>
      <c r="R41" s="42" t="n"/>
      <c r="S41" s="42" t="n"/>
      <c r="T41" s="62" t="n"/>
      <c r="U41" s="42" t="n"/>
      <c r="V41" s="62" t="n"/>
      <c r="W41" s="42" t="n"/>
      <c r="X41" s="62" t="n"/>
      <c r="Y41" s="42" t="n"/>
      <c r="Z41" s="42" t="n"/>
      <c r="AA41" s="42" t="n"/>
      <c r="AB41" s="42" t="n"/>
      <c r="AC41" s="42" t="n"/>
      <c r="AD41" s="42" t="n"/>
    </row>
    <row outlineLevel="0" r="42">
      <c r="A42" s="69" t="s">
        <v>77</v>
      </c>
      <c r="B42" s="42" t="n">
        <v>35.26</v>
      </c>
      <c r="C42" s="42" t="n">
        <v>36</v>
      </c>
      <c r="D42" s="42" t="n">
        <v>43</v>
      </c>
      <c r="E42" s="64" t="n">
        <f aca="false" ca="false" dt2D="false" dtr="false" t="normal">D42/B42</f>
        <v>1.2195121951219512</v>
      </c>
      <c r="F42" s="42" t="n">
        <v>2</v>
      </c>
      <c r="G42" s="62" t="n">
        <v>5.6</v>
      </c>
      <c r="H42" s="42" t="s">
        <v>20</v>
      </c>
      <c r="I42" s="42" t="s">
        <v>20</v>
      </c>
      <c r="J42" s="42" t="s">
        <v>20</v>
      </c>
      <c r="K42" s="42" t="s">
        <v>20</v>
      </c>
      <c r="L42" s="42" t="n">
        <v>1</v>
      </c>
      <c r="M42" s="42" t="n">
        <v>1</v>
      </c>
      <c r="N42" s="42" t="n">
        <v>2</v>
      </c>
      <c r="O42" s="42" t="s">
        <v>20</v>
      </c>
      <c r="P42" s="42" t="s">
        <v>20</v>
      </c>
      <c r="Q42" s="42" t="s">
        <v>20</v>
      </c>
      <c r="R42" s="42" t="n">
        <v>1</v>
      </c>
      <c r="S42" s="42" t="n">
        <v>1</v>
      </c>
      <c r="T42" s="62" t="n">
        <v>100</v>
      </c>
      <c r="U42" s="42" t="n">
        <v>3</v>
      </c>
      <c r="V42" s="62" t="n">
        <v>8</v>
      </c>
      <c r="W42" s="42" t="n">
        <v>3</v>
      </c>
      <c r="X42" s="62" t="n">
        <v>7</v>
      </c>
      <c r="Y42" s="42" t="s">
        <v>20</v>
      </c>
      <c r="Z42" s="42" t="s">
        <v>20</v>
      </c>
      <c r="AA42" s="42" t="s">
        <v>20</v>
      </c>
      <c r="AB42" s="42" t="s">
        <v>20</v>
      </c>
      <c r="AC42" s="42" t="n">
        <v>2</v>
      </c>
      <c r="AD42" s="42" t="n">
        <v>1</v>
      </c>
    </row>
    <row outlineLevel="0" r="43">
      <c r="A43" s="69" t="s">
        <v>78</v>
      </c>
      <c r="B43" s="42" t="n">
        <v>7.05</v>
      </c>
      <c r="C43" s="42" t="n">
        <v>4</v>
      </c>
      <c r="D43" s="42" t="n">
        <v>5</v>
      </c>
      <c r="E43" s="64" t="n">
        <f aca="false" ca="false" dt2D="false" dtr="false" t="normal">D43/B43</f>
        <v>0.7092198581560284</v>
      </c>
      <c r="F43" s="42" t="s">
        <v>20</v>
      </c>
      <c r="G43" s="62" t="s">
        <v>20</v>
      </c>
      <c r="H43" s="42" t="s">
        <v>20</v>
      </c>
      <c r="I43" s="42" t="s">
        <v>20</v>
      </c>
      <c r="J43" s="42" t="s">
        <v>20</v>
      </c>
      <c r="K43" s="62" t="s">
        <v>20</v>
      </c>
      <c r="L43" s="42" t="s">
        <v>20</v>
      </c>
      <c r="M43" s="62" t="s">
        <v>20</v>
      </c>
      <c r="N43" s="42" t="s">
        <v>20</v>
      </c>
      <c r="O43" s="42" t="s">
        <v>20</v>
      </c>
      <c r="P43" s="42" t="s">
        <v>20</v>
      </c>
      <c r="Q43" s="42" t="s">
        <v>20</v>
      </c>
      <c r="R43" s="42" t="s">
        <v>20</v>
      </c>
      <c r="S43" s="42" t="s">
        <v>20</v>
      </c>
      <c r="T43" s="62" t="s">
        <v>20</v>
      </c>
      <c r="U43" s="42" t="s">
        <v>20</v>
      </c>
      <c r="V43" s="62" t="s">
        <v>20</v>
      </c>
      <c r="W43" s="42" t="s">
        <v>20</v>
      </c>
      <c r="X43" s="62" t="s">
        <v>20</v>
      </c>
      <c r="Y43" s="42" t="s">
        <v>20</v>
      </c>
      <c r="Z43" s="62" t="s">
        <v>20</v>
      </c>
      <c r="AA43" s="42" t="s">
        <v>20</v>
      </c>
      <c r="AB43" s="62" t="s">
        <v>20</v>
      </c>
      <c r="AC43" s="42" t="s">
        <v>20</v>
      </c>
      <c r="AD43" s="62" t="s">
        <v>20</v>
      </c>
    </row>
    <row outlineLevel="0" r="44">
      <c r="A44" s="63" t="s">
        <v>79</v>
      </c>
      <c r="B44" s="42" t="n">
        <v>49.83</v>
      </c>
      <c r="C44" s="42" t="n">
        <v>47</v>
      </c>
      <c r="D44" s="42" t="n">
        <v>48</v>
      </c>
      <c r="E44" s="64" t="n">
        <f aca="false" ca="false" dt2D="false" dtr="false" t="normal">D44/B44</f>
        <v>0.963275135460566</v>
      </c>
      <c r="F44" s="42" t="s">
        <v>20</v>
      </c>
      <c r="G44" s="62" t="s">
        <v>20</v>
      </c>
      <c r="H44" s="42" t="s">
        <v>20</v>
      </c>
      <c r="I44" s="42" t="s">
        <v>20</v>
      </c>
      <c r="J44" s="42" t="s">
        <v>20</v>
      </c>
      <c r="K44" s="62" t="s">
        <v>20</v>
      </c>
      <c r="L44" s="42" t="s">
        <v>20</v>
      </c>
      <c r="M44" s="62" t="s">
        <v>20</v>
      </c>
      <c r="N44" s="42" t="s">
        <v>20</v>
      </c>
      <c r="O44" s="42" t="s">
        <v>20</v>
      </c>
      <c r="P44" s="42" t="s">
        <v>20</v>
      </c>
      <c r="Q44" s="42" t="s">
        <v>20</v>
      </c>
      <c r="R44" s="42" t="s">
        <v>20</v>
      </c>
      <c r="S44" s="42" t="s">
        <v>20</v>
      </c>
      <c r="T44" s="62" t="s">
        <v>20</v>
      </c>
      <c r="U44" s="42" t="n">
        <v>2</v>
      </c>
      <c r="V44" s="62" t="n">
        <v>5</v>
      </c>
      <c r="W44" s="42" t="s">
        <v>20</v>
      </c>
      <c r="X44" s="62" t="s">
        <v>20</v>
      </c>
      <c r="Y44" s="42" t="s">
        <v>20</v>
      </c>
      <c r="Z44" s="62" t="s">
        <v>20</v>
      </c>
      <c r="AA44" s="42" t="s">
        <v>20</v>
      </c>
      <c r="AB44" s="62" t="s">
        <v>20</v>
      </c>
      <c r="AC44" s="42" t="s">
        <v>20</v>
      </c>
      <c r="AD44" s="62" t="s">
        <v>20</v>
      </c>
    </row>
    <row outlineLevel="0" r="45">
      <c r="A45" s="65" t="n"/>
      <c r="B45" s="66" t="n"/>
      <c r="C45" s="66" t="n"/>
      <c r="D45" s="66" t="n"/>
      <c r="E45" s="67" t="n"/>
      <c r="F45" s="66" t="n"/>
      <c r="G45" s="68" t="n"/>
      <c r="H45" s="66" t="n"/>
      <c r="I45" s="66" t="n"/>
      <c r="J45" s="66" t="n"/>
      <c r="K45" s="66" t="n"/>
      <c r="L45" s="66" t="n"/>
      <c r="M45" s="66" t="n"/>
      <c r="N45" s="66" t="n"/>
      <c r="O45" s="66" t="n"/>
      <c r="P45" s="66" t="n"/>
      <c r="Q45" s="66" t="n"/>
      <c r="R45" s="66" t="n"/>
      <c r="S45" s="66" t="n"/>
      <c r="T45" s="68" t="n"/>
      <c r="U45" s="66" t="n"/>
      <c r="V45" s="68" t="n"/>
      <c r="W45" s="66" t="n"/>
      <c r="X45" s="68" t="n"/>
      <c r="Y45" s="66" t="n"/>
      <c r="Z45" s="66" t="n"/>
      <c r="AA45" s="66" t="n"/>
      <c r="AB45" s="66" t="n"/>
      <c r="AC45" s="66" t="n"/>
      <c r="AD45" s="66" t="n"/>
    </row>
    <row outlineLevel="0" r="46">
      <c r="A46" s="61" t="s">
        <v>80</v>
      </c>
      <c r="B46" s="42" t="n"/>
      <c r="C46" s="42" t="n"/>
      <c r="D46" s="42" t="n"/>
      <c r="E46" s="64" t="n"/>
      <c r="F46" s="42" t="n"/>
      <c r="G46" s="62" t="n"/>
      <c r="H46" s="42" t="n"/>
      <c r="I46" s="42" t="n"/>
      <c r="J46" s="42" t="n"/>
      <c r="K46" s="42" t="n"/>
      <c r="L46" s="42" t="n"/>
      <c r="M46" s="42" t="n"/>
      <c r="N46" s="42" t="n"/>
      <c r="O46" s="42" t="n"/>
      <c r="P46" s="42" t="n"/>
      <c r="Q46" s="42" t="n"/>
      <c r="R46" s="42" t="n"/>
      <c r="S46" s="42" t="n"/>
      <c r="T46" s="62" t="n"/>
      <c r="U46" s="42" t="n"/>
      <c r="V46" s="62" t="n"/>
      <c r="W46" s="42" t="n"/>
      <c r="X46" s="62" t="n"/>
      <c r="Y46" s="42" t="n"/>
      <c r="Z46" s="42" t="n"/>
      <c r="AA46" s="42" t="n"/>
      <c r="AB46" s="42" t="n"/>
      <c r="AC46" s="42" t="n"/>
      <c r="AD46" s="42" t="n"/>
    </row>
    <row outlineLevel="0" r="47">
      <c r="A47" s="69" t="s">
        <v>81</v>
      </c>
      <c r="B47" s="42" t="n">
        <v>80.87</v>
      </c>
      <c r="C47" s="42" t="n">
        <v>30</v>
      </c>
      <c r="D47" s="42" t="n">
        <v>40</v>
      </c>
      <c r="E47" s="64" t="n">
        <f aca="false" ca="false" dt2D="false" dtr="false" t="normal">D47/B47</f>
        <v>0.49462099666130827</v>
      </c>
      <c r="F47" s="66" t="s">
        <v>20</v>
      </c>
      <c r="G47" s="66" t="s">
        <v>20</v>
      </c>
      <c r="H47" s="66" t="s">
        <v>20</v>
      </c>
      <c r="I47" s="66" t="s">
        <v>20</v>
      </c>
      <c r="J47" s="66" t="s">
        <v>20</v>
      </c>
      <c r="K47" s="66" t="s">
        <v>20</v>
      </c>
      <c r="L47" s="66" t="s">
        <v>20</v>
      </c>
      <c r="M47" s="66" t="s">
        <v>20</v>
      </c>
      <c r="N47" s="66" t="s">
        <v>20</v>
      </c>
      <c r="O47" s="66" t="s">
        <v>20</v>
      </c>
      <c r="P47" s="66" t="s">
        <v>20</v>
      </c>
      <c r="Q47" s="66" t="s">
        <v>20</v>
      </c>
      <c r="R47" s="66" t="s">
        <v>20</v>
      </c>
      <c r="S47" s="66" t="s">
        <v>20</v>
      </c>
      <c r="T47" s="66" t="s">
        <v>20</v>
      </c>
      <c r="U47" s="42" t="n">
        <v>2</v>
      </c>
      <c r="V47" s="62" t="n">
        <v>5</v>
      </c>
      <c r="W47" s="66" t="s">
        <v>20</v>
      </c>
      <c r="X47" s="66" t="s">
        <v>20</v>
      </c>
      <c r="Y47" s="66" t="s">
        <v>20</v>
      </c>
      <c r="Z47" s="66" t="s">
        <v>20</v>
      </c>
      <c r="AA47" s="66" t="s">
        <v>20</v>
      </c>
      <c r="AB47" s="66" t="s">
        <v>20</v>
      </c>
      <c r="AC47" s="66" t="s">
        <v>20</v>
      </c>
      <c r="AD47" s="66" t="s">
        <v>20</v>
      </c>
    </row>
    <row outlineLevel="0" r="48">
      <c r="A48" s="63" t="s">
        <v>82</v>
      </c>
      <c r="B48" s="42" t="n">
        <v>48.89</v>
      </c>
      <c r="C48" s="42" t="n">
        <v>14</v>
      </c>
      <c r="D48" s="42" t="n">
        <v>14</v>
      </c>
      <c r="E48" s="64" t="n">
        <f aca="false" ca="false" dt2D="false" dtr="false" t="normal">D48/B48</f>
        <v>0.2863571282470853</v>
      </c>
      <c r="F48" s="66" t="s">
        <v>20</v>
      </c>
      <c r="G48" s="66" t="s">
        <v>20</v>
      </c>
      <c r="H48" s="66" t="s">
        <v>20</v>
      </c>
      <c r="I48" s="66" t="s">
        <v>20</v>
      </c>
      <c r="J48" s="66" t="s">
        <v>20</v>
      </c>
      <c r="K48" s="66" t="s">
        <v>20</v>
      </c>
      <c r="L48" s="66" t="s">
        <v>20</v>
      </c>
      <c r="M48" s="66" t="s">
        <v>20</v>
      </c>
      <c r="N48" s="66" t="s">
        <v>20</v>
      </c>
      <c r="O48" s="66" t="s">
        <v>20</v>
      </c>
      <c r="P48" s="66" t="s">
        <v>20</v>
      </c>
      <c r="Q48" s="66" t="s">
        <v>20</v>
      </c>
      <c r="R48" s="66" t="s">
        <v>20</v>
      </c>
      <c r="S48" s="66" t="s">
        <v>20</v>
      </c>
      <c r="T48" s="66" t="s">
        <v>20</v>
      </c>
      <c r="U48" s="66" t="s">
        <v>20</v>
      </c>
      <c r="V48" s="68" t="s">
        <v>20</v>
      </c>
      <c r="W48" s="66" t="s">
        <v>20</v>
      </c>
      <c r="X48" s="66" t="s">
        <v>20</v>
      </c>
      <c r="Y48" s="66" t="s">
        <v>20</v>
      </c>
      <c r="Z48" s="66" t="s">
        <v>20</v>
      </c>
      <c r="AA48" s="66" t="s">
        <v>20</v>
      </c>
      <c r="AB48" s="66" t="s">
        <v>20</v>
      </c>
      <c r="AC48" s="66" t="s">
        <v>20</v>
      </c>
      <c r="AD48" s="66" t="s">
        <v>20</v>
      </c>
    </row>
    <row outlineLevel="0" r="49">
      <c r="A49" s="65" t="n"/>
      <c r="B49" s="66" t="n"/>
      <c r="C49" s="66" t="n"/>
      <c r="D49" s="66" t="n"/>
      <c r="E49" s="67" t="n"/>
      <c r="F49" s="66" t="n"/>
      <c r="G49" s="62" t="n"/>
      <c r="H49" s="42" t="n"/>
      <c r="I49" s="66" t="n"/>
      <c r="J49" s="66" t="n"/>
      <c r="K49" s="42" t="n"/>
      <c r="L49" s="66" t="n"/>
      <c r="M49" s="66" t="n"/>
      <c r="N49" s="66" t="n"/>
      <c r="O49" s="66" t="n"/>
      <c r="P49" s="42" t="n"/>
      <c r="Q49" s="42" t="n"/>
      <c r="R49" s="66" t="n"/>
      <c r="S49" s="66" t="n"/>
      <c r="T49" s="62" t="n"/>
      <c r="U49" s="66" t="n"/>
      <c r="V49" s="62" t="n"/>
      <c r="W49" s="66" t="n"/>
      <c r="X49" s="62" t="n"/>
      <c r="Y49" s="42" t="n"/>
      <c r="Z49" s="66" t="n"/>
      <c r="AA49" s="66" t="n"/>
      <c r="AB49" s="42" t="n"/>
      <c r="AC49" s="66" t="n"/>
      <c r="AD49" s="66" t="n"/>
    </row>
    <row outlineLevel="0" r="50">
      <c r="A50" s="61" t="s">
        <v>83</v>
      </c>
      <c r="B50" s="42" t="n"/>
      <c r="C50" s="42" t="n"/>
      <c r="D50" s="42" t="n"/>
      <c r="E50" s="64" t="n"/>
      <c r="F50" s="42" t="n"/>
      <c r="G50" s="62" t="n"/>
      <c r="H50" s="42" t="n"/>
      <c r="I50" s="42" t="n"/>
      <c r="J50" s="42" t="n"/>
      <c r="K50" s="66" t="n"/>
      <c r="L50" s="42" t="n"/>
      <c r="M50" s="42" t="n"/>
      <c r="N50" s="42" t="n"/>
      <c r="O50" s="42" t="n"/>
      <c r="P50" s="42" t="n"/>
      <c r="Q50" s="42" t="n"/>
      <c r="R50" s="42" t="n"/>
      <c r="S50" s="42" t="n"/>
      <c r="T50" s="42" t="n"/>
      <c r="U50" s="42" t="n"/>
      <c r="V50" s="62" t="n"/>
      <c r="W50" s="42" t="n"/>
      <c r="X50" s="62" t="n"/>
      <c r="Y50" s="42" t="n"/>
      <c r="Z50" s="42" t="n"/>
      <c r="AA50" s="42" t="n"/>
      <c r="AB50" s="66" t="n"/>
      <c r="AC50" s="42" t="n"/>
      <c r="AD50" s="42" t="n"/>
    </row>
    <row outlineLevel="0" r="51">
      <c r="A51" s="69" t="s">
        <v>84</v>
      </c>
      <c r="B51" s="42" t="n">
        <v>49.73</v>
      </c>
      <c r="C51" s="42" t="n">
        <v>31</v>
      </c>
      <c r="D51" s="42" t="n">
        <v>54</v>
      </c>
      <c r="E51" s="64" t="n">
        <f aca="false" ca="false" dt2D="false" dtr="false" t="normal">D51/B51</f>
        <v>1.085863663784436</v>
      </c>
      <c r="F51" s="42" t="n">
        <v>1</v>
      </c>
      <c r="G51" s="42" t="n">
        <v>3.3</v>
      </c>
      <c r="H51" s="42" t="s">
        <v>20</v>
      </c>
      <c r="I51" s="42" t="s">
        <v>20</v>
      </c>
      <c r="J51" s="42" t="s">
        <v>20</v>
      </c>
      <c r="K51" s="66" t="s">
        <v>20</v>
      </c>
      <c r="L51" s="66" t="s">
        <v>20</v>
      </c>
      <c r="M51" s="42" t="n">
        <v>1</v>
      </c>
      <c r="N51" s="42" t="n">
        <v>1</v>
      </c>
      <c r="O51" s="42" t="s">
        <v>20</v>
      </c>
      <c r="P51" s="42" t="s">
        <v>20</v>
      </c>
      <c r="Q51" s="42" t="s">
        <v>20</v>
      </c>
      <c r="R51" s="42" t="s">
        <v>20</v>
      </c>
      <c r="S51" s="42" t="n">
        <v>1</v>
      </c>
      <c r="T51" s="62" t="n">
        <v>100</v>
      </c>
      <c r="U51" s="42" t="n">
        <v>4</v>
      </c>
      <c r="V51" s="62" t="n">
        <v>8</v>
      </c>
      <c r="W51" s="42" t="n">
        <v>2</v>
      </c>
      <c r="X51" s="42" t="n">
        <v>3.8</v>
      </c>
      <c r="Y51" s="42" t="s">
        <v>20</v>
      </c>
      <c r="Z51" s="42" t="s">
        <v>20</v>
      </c>
      <c r="AA51" s="42" t="s">
        <v>20</v>
      </c>
      <c r="AB51" s="42" t="s">
        <v>20</v>
      </c>
      <c r="AC51" s="42" t="n">
        <v>1</v>
      </c>
      <c r="AD51" s="42" t="n">
        <v>1</v>
      </c>
    </row>
    <row outlineLevel="0" r="52">
      <c r="A52" s="69" t="s">
        <v>85</v>
      </c>
      <c r="B52" s="42" t="n">
        <v>46.73</v>
      </c>
      <c r="C52" s="42" t="n">
        <v>36</v>
      </c>
      <c r="D52" s="42" t="n">
        <v>52</v>
      </c>
      <c r="E52" s="64" t="n">
        <f aca="false" ca="false" dt2D="false" dtr="false" t="normal">D52/B52</f>
        <v>1.1127755189385835</v>
      </c>
      <c r="F52" s="42" t="n">
        <v>1</v>
      </c>
      <c r="G52" s="42" t="n">
        <v>2.8</v>
      </c>
      <c r="H52" s="42" t="s">
        <v>20</v>
      </c>
      <c r="I52" s="42" t="s">
        <v>20</v>
      </c>
      <c r="J52" s="42" t="s">
        <v>20</v>
      </c>
      <c r="K52" s="66" t="s">
        <v>20</v>
      </c>
      <c r="L52" s="66" t="s">
        <v>20</v>
      </c>
      <c r="M52" s="42" t="n">
        <v>1</v>
      </c>
      <c r="N52" s="42" t="n">
        <v>0</v>
      </c>
      <c r="O52" s="42" t="s">
        <v>20</v>
      </c>
      <c r="P52" s="42" t="s">
        <v>20</v>
      </c>
      <c r="Q52" s="42" t="s">
        <v>20</v>
      </c>
      <c r="R52" s="42" t="s">
        <v>20</v>
      </c>
      <c r="S52" s="42" t="n">
        <v>0</v>
      </c>
      <c r="T52" s="42" t="n">
        <v>0</v>
      </c>
      <c r="U52" s="42" t="n">
        <v>4</v>
      </c>
      <c r="V52" s="62" t="n">
        <v>8</v>
      </c>
      <c r="W52" s="42" t="n">
        <v>2</v>
      </c>
      <c r="X52" s="42" t="n">
        <v>3.9</v>
      </c>
      <c r="Y52" s="42" t="s">
        <v>20</v>
      </c>
      <c r="Z52" s="42" t="s">
        <v>20</v>
      </c>
      <c r="AA52" s="42" t="s">
        <v>20</v>
      </c>
      <c r="AB52" s="42" t="s">
        <v>20</v>
      </c>
      <c r="AC52" s="42" t="n">
        <v>1</v>
      </c>
      <c r="AD52" s="42" t="n">
        <v>1</v>
      </c>
    </row>
    <row outlineLevel="0" r="53">
      <c r="A53" s="65" t="n"/>
      <c r="B53" s="66" t="n"/>
      <c r="C53" s="66" t="n"/>
      <c r="D53" s="66" t="n"/>
      <c r="E53" s="67" t="n"/>
      <c r="F53" s="66" t="n"/>
      <c r="G53" s="62" t="n"/>
      <c r="H53" s="42" t="n"/>
      <c r="I53" s="66" t="n"/>
      <c r="J53" s="66" t="n"/>
      <c r="K53" s="42" t="n"/>
      <c r="L53" s="66" t="n"/>
      <c r="M53" s="66" t="n"/>
      <c r="N53" s="66" t="n"/>
      <c r="O53" s="66" t="n"/>
      <c r="P53" s="42" t="n"/>
      <c r="Q53" s="42" t="n"/>
      <c r="R53" s="66" t="n"/>
      <c r="S53" s="66" t="n"/>
      <c r="T53" s="66" t="n"/>
      <c r="U53" s="66" t="n"/>
      <c r="V53" s="62" t="n"/>
      <c r="W53" s="66" t="n"/>
      <c r="X53" s="62" t="n"/>
      <c r="Y53" s="42" t="n"/>
      <c r="Z53" s="66" t="n"/>
      <c r="AA53" s="66" t="n"/>
      <c r="AB53" s="42" t="n"/>
      <c r="AC53" s="66" t="n"/>
      <c r="AD53" s="66" t="n"/>
    </row>
    <row outlineLevel="0" r="54">
      <c r="A54" s="61" t="s">
        <v>86</v>
      </c>
      <c r="B54" s="42" t="n"/>
      <c r="C54" s="42" t="n"/>
      <c r="D54" s="42" t="n"/>
      <c r="E54" s="64" t="n"/>
      <c r="F54" s="42" t="n"/>
      <c r="G54" s="62" t="n"/>
      <c r="H54" s="42" t="n"/>
      <c r="I54" s="42" t="n"/>
      <c r="J54" s="42" t="n"/>
      <c r="K54" s="42" t="n"/>
      <c r="L54" s="42" t="n"/>
      <c r="M54" s="42" t="n"/>
      <c r="N54" s="42" t="n"/>
      <c r="O54" s="42" t="n"/>
      <c r="P54" s="42" t="n"/>
      <c r="Q54" s="42" t="n"/>
      <c r="R54" s="42" t="n"/>
      <c r="S54" s="42" t="n"/>
      <c r="T54" s="42" t="n"/>
      <c r="U54" s="42" t="n"/>
      <c r="V54" s="62" t="n"/>
      <c r="W54" s="42" t="n"/>
      <c r="X54" s="62" t="n"/>
      <c r="Y54" s="42" t="n"/>
      <c r="Z54" s="42" t="n"/>
      <c r="AA54" s="42" t="n"/>
      <c r="AB54" s="42" t="n"/>
      <c r="AC54" s="42" t="n"/>
      <c r="AD54" s="42" t="n"/>
    </row>
    <row outlineLevel="0" r="55">
      <c r="A55" s="69" t="s">
        <v>87</v>
      </c>
      <c r="B55" s="42" t="n">
        <v>21.81</v>
      </c>
      <c r="C55" s="42" t="n">
        <v>52</v>
      </c>
      <c r="D55" s="42" t="n">
        <v>63</v>
      </c>
      <c r="E55" s="64" t="n">
        <f aca="false" ca="false" dt2D="false" dtr="false" t="normal">D55/B55</f>
        <v>2.8885832187070153</v>
      </c>
      <c r="F55" s="42" t="n">
        <v>4</v>
      </c>
      <c r="G55" s="62" t="n">
        <v>7.7</v>
      </c>
      <c r="H55" s="42" t="s">
        <v>20</v>
      </c>
      <c r="I55" s="42" t="s">
        <v>20</v>
      </c>
      <c r="J55" s="42" t="s">
        <v>20</v>
      </c>
      <c r="K55" s="42" t="s">
        <v>20</v>
      </c>
      <c r="L55" s="42" t="n">
        <v>2</v>
      </c>
      <c r="M55" s="42" t="n">
        <v>2</v>
      </c>
      <c r="N55" s="42" t="n">
        <v>3</v>
      </c>
      <c r="O55" s="42" t="s">
        <v>20</v>
      </c>
      <c r="P55" s="42" t="s">
        <v>20</v>
      </c>
      <c r="Q55" s="42" t="s">
        <v>20</v>
      </c>
      <c r="R55" s="42" t="n">
        <v>1</v>
      </c>
      <c r="S55" s="42" t="n">
        <v>2</v>
      </c>
      <c r="T55" s="62" t="n">
        <v>75</v>
      </c>
      <c r="U55" s="42" t="n">
        <v>5</v>
      </c>
      <c r="V55" s="62" t="n">
        <v>8</v>
      </c>
      <c r="W55" s="42" t="n">
        <v>5</v>
      </c>
      <c r="X55" s="62" t="n">
        <v>8</v>
      </c>
      <c r="Y55" s="42" t="s">
        <v>20</v>
      </c>
      <c r="Z55" s="42" t="s">
        <v>20</v>
      </c>
      <c r="AA55" s="42" t="s">
        <v>20</v>
      </c>
      <c r="AB55" s="42" t="s">
        <v>20</v>
      </c>
      <c r="AC55" s="42" t="n">
        <v>3</v>
      </c>
      <c r="AD55" s="42" t="n">
        <v>2</v>
      </c>
    </row>
    <row outlineLevel="0" r="56">
      <c r="A56" s="69" t="s">
        <v>88</v>
      </c>
      <c r="B56" s="42" t="n">
        <v>12.69</v>
      </c>
      <c r="C56" s="42" t="n">
        <v>45</v>
      </c>
      <c r="D56" s="42" t="n">
        <v>46</v>
      </c>
      <c r="E56" s="64" t="n">
        <f aca="false" ca="false" dt2D="false" dtr="false" t="normal">D56/B56</f>
        <v>3.624901497241923</v>
      </c>
      <c r="F56" s="42" t="n">
        <v>5</v>
      </c>
      <c r="G56" s="62" t="n">
        <v>11.2</v>
      </c>
      <c r="H56" s="42" t="s">
        <v>20</v>
      </c>
      <c r="I56" s="42" t="s">
        <v>20</v>
      </c>
      <c r="J56" s="42" t="s">
        <v>20</v>
      </c>
      <c r="K56" s="42" t="s">
        <v>20</v>
      </c>
      <c r="L56" s="42" t="n">
        <v>3</v>
      </c>
      <c r="M56" s="42" t="n">
        <v>2</v>
      </c>
      <c r="N56" s="42" t="n">
        <v>5</v>
      </c>
      <c r="O56" s="42" t="s">
        <v>20</v>
      </c>
      <c r="P56" s="42" t="s">
        <v>20</v>
      </c>
      <c r="Q56" s="42" t="s">
        <v>20</v>
      </c>
      <c r="R56" s="42" t="n">
        <v>3</v>
      </c>
      <c r="S56" s="42" t="n">
        <v>2</v>
      </c>
      <c r="T56" s="62" t="n">
        <v>100</v>
      </c>
      <c r="U56" s="42" t="n">
        <v>5</v>
      </c>
      <c r="V56" s="62" t="n">
        <v>12</v>
      </c>
      <c r="W56" s="42" t="n">
        <v>5</v>
      </c>
      <c r="X56" s="62" t="n">
        <v>10.9</v>
      </c>
      <c r="Y56" s="42" t="s">
        <v>20</v>
      </c>
      <c r="Z56" s="42" t="s">
        <v>20</v>
      </c>
      <c r="AA56" s="42" t="s">
        <v>20</v>
      </c>
      <c r="AB56" s="42" t="s">
        <v>20</v>
      </c>
      <c r="AC56" s="42" t="n">
        <v>3</v>
      </c>
      <c r="AD56" s="42" t="n">
        <v>2</v>
      </c>
    </row>
    <row outlineLevel="0" r="57">
      <c r="A57" s="69" t="s">
        <v>89</v>
      </c>
      <c r="B57" s="42" t="n">
        <v>18.62</v>
      </c>
      <c r="C57" s="42" t="n">
        <v>93</v>
      </c>
      <c r="D57" s="42" t="n">
        <v>126</v>
      </c>
      <c r="E57" s="64" t="n">
        <f aca="false" ca="false" dt2D="false" dtr="false" t="normal">D57/B57</f>
        <v>6.7669172932330826</v>
      </c>
      <c r="F57" s="42" t="n">
        <v>11</v>
      </c>
      <c r="G57" s="62" t="n">
        <v>11.9</v>
      </c>
      <c r="H57" s="42" t="s">
        <v>20</v>
      </c>
      <c r="I57" s="42" t="n">
        <v>1</v>
      </c>
      <c r="J57" s="42" t="s">
        <v>20</v>
      </c>
      <c r="K57" s="42" t="s">
        <v>20</v>
      </c>
      <c r="L57" s="42" t="n">
        <v>6</v>
      </c>
      <c r="M57" s="42" t="n">
        <v>4</v>
      </c>
      <c r="N57" s="42" t="n">
        <v>6</v>
      </c>
      <c r="O57" s="42" t="s">
        <v>20</v>
      </c>
      <c r="P57" s="42" t="s">
        <v>20</v>
      </c>
      <c r="Q57" s="42" t="s">
        <v>20</v>
      </c>
      <c r="R57" s="42" t="n">
        <v>5</v>
      </c>
      <c r="S57" s="42" t="n">
        <v>1</v>
      </c>
      <c r="T57" s="62" t="n">
        <v>54.6</v>
      </c>
      <c r="U57" s="42" t="n">
        <v>18</v>
      </c>
      <c r="V57" s="62" t="n">
        <v>15</v>
      </c>
      <c r="W57" s="42" t="n">
        <v>11</v>
      </c>
      <c r="X57" s="62" t="n">
        <v>8.8</v>
      </c>
      <c r="Y57" s="42" t="s">
        <v>20</v>
      </c>
      <c r="Z57" s="42" t="n">
        <v>1</v>
      </c>
      <c r="AA57" s="42" t="s">
        <v>20</v>
      </c>
      <c r="AB57" s="42" t="s">
        <v>20</v>
      </c>
      <c r="AC57" s="42" t="n">
        <v>6</v>
      </c>
      <c r="AD57" s="42" t="n">
        <v>4</v>
      </c>
    </row>
    <row outlineLevel="0" r="58">
      <c r="A58" s="69" t="s">
        <v>90</v>
      </c>
      <c r="B58" s="42" t="n">
        <v>27.49</v>
      </c>
      <c r="C58" s="42" t="n">
        <v>72</v>
      </c>
      <c r="D58" s="42" t="n">
        <v>80</v>
      </c>
      <c r="E58" s="64" t="n">
        <f aca="false" ca="false" dt2D="false" dtr="false" t="normal">D58/B58</f>
        <v>2.9101491451436887</v>
      </c>
      <c r="F58" s="42" t="n">
        <v>5</v>
      </c>
      <c r="G58" s="62" t="n">
        <v>7</v>
      </c>
      <c r="H58" s="42" t="s">
        <v>20</v>
      </c>
      <c r="I58" s="42" t="s">
        <v>20</v>
      </c>
      <c r="J58" s="42" t="s">
        <v>20</v>
      </c>
      <c r="K58" s="42" t="s">
        <v>20</v>
      </c>
      <c r="L58" s="42" t="n">
        <v>3</v>
      </c>
      <c r="M58" s="42" t="n">
        <v>2</v>
      </c>
      <c r="N58" s="42" t="n">
        <v>5</v>
      </c>
      <c r="O58" s="42" t="s">
        <v>20</v>
      </c>
      <c r="P58" s="42" t="s">
        <v>20</v>
      </c>
      <c r="Q58" s="42" t="s">
        <v>20</v>
      </c>
      <c r="R58" s="42" t="n">
        <v>3</v>
      </c>
      <c r="S58" s="42" t="n">
        <v>2</v>
      </c>
      <c r="T58" s="62" t="n">
        <v>100</v>
      </c>
      <c r="U58" s="42" t="n">
        <v>6</v>
      </c>
      <c r="V58" s="62" t="n">
        <v>8</v>
      </c>
      <c r="W58" s="42" t="n">
        <v>5</v>
      </c>
      <c r="X58" s="62" t="n">
        <v>6.3</v>
      </c>
      <c r="Y58" s="42" t="s">
        <v>20</v>
      </c>
      <c r="Z58" s="42" t="s">
        <v>20</v>
      </c>
      <c r="AA58" s="42" t="s">
        <v>20</v>
      </c>
      <c r="AB58" s="42" t="s">
        <v>20</v>
      </c>
      <c r="AC58" s="42" t="n">
        <v>3</v>
      </c>
      <c r="AD58" s="42" t="n">
        <v>2</v>
      </c>
    </row>
    <row outlineLevel="0" r="59">
      <c r="A59" s="63" t="s">
        <v>91</v>
      </c>
      <c r="B59" s="42" t="n">
        <v>8.81</v>
      </c>
      <c r="C59" s="42" t="n">
        <v>28</v>
      </c>
      <c r="D59" s="42" t="n">
        <v>35</v>
      </c>
      <c r="E59" s="64" t="n">
        <f aca="false" ca="false" dt2D="false" dtr="false" t="normal">D59/B59</f>
        <v>3.9727582292849033</v>
      </c>
      <c r="F59" s="42" t="n">
        <v>3</v>
      </c>
      <c r="G59" s="62" t="n">
        <v>10.8</v>
      </c>
      <c r="H59" s="42" t="s">
        <v>20</v>
      </c>
      <c r="I59" s="42" t="s">
        <v>20</v>
      </c>
      <c r="J59" s="42" t="s">
        <v>20</v>
      </c>
      <c r="K59" s="42" t="s">
        <v>20</v>
      </c>
      <c r="L59" s="42" t="n">
        <v>2</v>
      </c>
      <c r="M59" s="42" t="n">
        <v>1</v>
      </c>
      <c r="N59" s="42" t="n">
        <v>3</v>
      </c>
      <c r="O59" s="42" t="s">
        <v>20</v>
      </c>
      <c r="P59" s="42" t="s">
        <v>20</v>
      </c>
      <c r="Q59" s="42" t="s">
        <v>20</v>
      </c>
      <c r="R59" s="42" t="n">
        <v>2</v>
      </c>
      <c r="S59" s="42" t="n">
        <v>1</v>
      </c>
      <c r="T59" s="62" t="n">
        <v>100</v>
      </c>
      <c r="U59" s="42" t="n">
        <v>4</v>
      </c>
      <c r="V59" s="62" t="n">
        <v>12</v>
      </c>
      <c r="W59" s="42" t="n">
        <v>4</v>
      </c>
      <c r="X59" s="62" t="n">
        <v>11.5</v>
      </c>
      <c r="Y59" s="42" t="s">
        <v>20</v>
      </c>
      <c r="Z59" s="42" t="s">
        <v>20</v>
      </c>
      <c r="AA59" s="42" t="s">
        <v>20</v>
      </c>
      <c r="AB59" s="42" t="s">
        <v>20</v>
      </c>
      <c r="AC59" s="42" t="n">
        <v>2</v>
      </c>
      <c r="AD59" s="42" t="n">
        <v>2</v>
      </c>
    </row>
    <row outlineLevel="0" r="60">
      <c r="A60" s="63" t="s">
        <v>92</v>
      </c>
      <c r="B60" s="42" t="n">
        <v>19.47</v>
      </c>
      <c r="C60" s="42" t="n">
        <v>20</v>
      </c>
      <c r="D60" s="42" t="n">
        <v>25</v>
      </c>
      <c r="E60" s="64" t="n">
        <f aca="false" ca="false" dt2D="false" dtr="false" t="normal">D60/B60</f>
        <v>1.2840267077555214</v>
      </c>
      <c r="F60" s="42" t="n">
        <v>1</v>
      </c>
      <c r="G60" s="62" t="n">
        <v>5</v>
      </c>
      <c r="H60" s="42" t="s">
        <v>20</v>
      </c>
      <c r="I60" s="42" t="s">
        <v>20</v>
      </c>
      <c r="J60" s="42" t="s">
        <v>20</v>
      </c>
      <c r="K60" s="42" t="s">
        <v>20</v>
      </c>
      <c r="L60" s="42" t="s">
        <v>20</v>
      </c>
      <c r="M60" s="42" t="n">
        <v>1</v>
      </c>
      <c r="N60" s="42" t="n">
        <v>0</v>
      </c>
      <c r="O60" s="42" t="s">
        <v>20</v>
      </c>
      <c r="P60" s="42" t="s">
        <v>20</v>
      </c>
      <c r="Q60" s="42" t="s">
        <v>20</v>
      </c>
      <c r="R60" s="42" t="s">
        <v>20</v>
      </c>
      <c r="S60" s="42" t="n">
        <v>0</v>
      </c>
      <c r="T60" s="42" t="n">
        <v>0</v>
      </c>
      <c r="U60" s="42" t="n">
        <v>2</v>
      </c>
      <c r="V60" s="62" t="n">
        <v>8</v>
      </c>
      <c r="W60" s="42" t="n">
        <v>2</v>
      </c>
      <c r="X60" s="62" t="n">
        <v>8</v>
      </c>
      <c r="Y60" s="42" t="s">
        <v>20</v>
      </c>
      <c r="Z60" s="42" t="s">
        <v>20</v>
      </c>
      <c r="AA60" s="42" t="s">
        <v>20</v>
      </c>
      <c r="AB60" s="42" t="s">
        <v>20</v>
      </c>
      <c r="AC60" s="42" t="n">
        <v>1</v>
      </c>
      <c r="AD60" s="42" t="n">
        <v>1</v>
      </c>
    </row>
    <row outlineLevel="0" r="61">
      <c r="A61" s="63" t="s">
        <v>93</v>
      </c>
      <c r="B61" s="42" t="n">
        <v>76.38</v>
      </c>
      <c r="C61" s="42" t="n">
        <v>22</v>
      </c>
      <c r="D61" s="42" t="n">
        <v>34</v>
      </c>
      <c r="E61" s="64" t="n">
        <f aca="false" ca="false" dt2D="false" dtr="false" t="normal">D61/B61</f>
        <v>0.4451427075150563</v>
      </c>
      <c r="F61" s="42" t="n">
        <v>1</v>
      </c>
      <c r="G61" s="42" t="n">
        <v>4.6</v>
      </c>
      <c r="H61" s="42" t="s">
        <v>20</v>
      </c>
      <c r="I61" s="42" t="s">
        <v>20</v>
      </c>
      <c r="J61" s="42" t="s">
        <v>20</v>
      </c>
      <c r="K61" s="42" t="s">
        <v>20</v>
      </c>
      <c r="L61" s="42" t="s">
        <v>20</v>
      </c>
      <c r="M61" s="42" t="n">
        <v>1</v>
      </c>
      <c r="N61" s="42" t="n">
        <v>1</v>
      </c>
      <c r="O61" s="42" t="s">
        <v>20</v>
      </c>
      <c r="P61" s="42" t="s">
        <v>20</v>
      </c>
      <c r="Q61" s="42" t="s">
        <v>20</v>
      </c>
      <c r="R61" s="42" t="s">
        <v>20</v>
      </c>
      <c r="S61" s="42" t="n">
        <v>1</v>
      </c>
      <c r="T61" s="62" t="n">
        <v>100</v>
      </c>
      <c r="U61" s="42" t="n">
        <v>1</v>
      </c>
      <c r="V61" s="62" t="n">
        <v>5</v>
      </c>
      <c r="W61" s="42" t="n">
        <v>1</v>
      </c>
      <c r="X61" s="62" t="n">
        <v>3</v>
      </c>
      <c r="Y61" s="42" t="s">
        <v>20</v>
      </c>
      <c r="Z61" s="42" t="s">
        <v>20</v>
      </c>
      <c r="AA61" s="42" t="s">
        <v>20</v>
      </c>
      <c r="AB61" s="42" t="s">
        <v>20</v>
      </c>
      <c r="AC61" s="42" t="s">
        <v>20</v>
      </c>
      <c r="AD61" s="42" t="n">
        <v>1</v>
      </c>
    </row>
    <row outlineLevel="0" r="62">
      <c r="A62" s="63" t="s">
        <v>94</v>
      </c>
      <c r="B62" s="42" t="n">
        <v>20.56</v>
      </c>
      <c r="C62" s="42" t="n">
        <v>55</v>
      </c>
      <c r="D62" s="42" t="n">
        <v>50</v>
      </c>
      <c r="E62" s="64" t="n">
        <f aca="false" ca="false" dt2D="false" dtr="false" t="normal">D62/B62</f>
        <v>2.4319066147859925</v>
      </c>
      <c r="F62" s="42" t="n">
        <v>4</v>
      </c>
      <c r="G62" s="62" t="n">
        <v>7.3</v>
      </c>
      <c r="H62" s="42" t="s">
        <v>20</v>
      </c>
      <c r="I62" s="42" t="s">
        <v>20</v>
      </c>
      <c r="J62" s="42" t="s">
        <v>20</v>
      </c>
      <c r="K62" s="42" t="s">
        <v>20</v>
      </c>
      <c r="L62" s="42" t="n">
        <v>2</v>
      </c>
      <c r="M62" s="42" t="n">
        <v>2</v>
      </c>
      <c r="N62" s="42" t="n">
        <v>4</v>
      </c>
      <c r="O62" s="42" t="s">
        <v>20</v>
      </c>
      <c r="P62" s="42" t="s">
        <v>20</v>
      </c>
      <c r="Q62" s="42" t="s">
        <v>20</v>
      </c>
      <c r="R62" s="42" t="n">
        <v>2</v>
      </c>
      <c r="S62" s="42" t="n">
        <v>2</v>
      </c>
      <c r="T62" s="62" t="n">
        <v>100</v>
      </c>
      <c r="U62" s="42" t="n">
        <v>4</v>
      </c>
      <c r="V62" s="62" t="n">
        <v>8</v>
      </c>
      <c r="W62" s="42" t="n">
        <v>4</v>
      </c>
      <c r="X62" s="62" t="n">
        <v>8</v>
      </c>
      <c r="Y62" s="42" t="s">
        <v>20</v>
      </c>
      <c r="Z62" s="42" t="s">
        <v>20</v>
      </c>
      <c r="AA62" s="42" t="s">
        <v>20</v>
      </c>
      <c r="AB62" s="42" t="s">
        <v>20</v>
      </c>
      <c r="AC62" s="42" t="n">
        <v>2</v>
      </c>
      <c r="AD62" s="42" t="n">
        <v>2</v>
      </c>
    </row>
    <row outlineLevel="0" r="63">
      <c r="A63" s="65" t="n"/>
      <c r="B63" s="66" t="n"/>
      <c r="C63" s="66" t="n"/>
      <c r="D63" s="66" t="n"/>
      <c r="E63" s="67" t="n"/>
      <c r="F63" s="66" t="n"/>
      <c r="G63" s="62" t="n"/>
      <c r="H63" s="42" t="n"/>
      <c r="I63" s="66" t="n"/>
      <c r="J63" s="66" t="n"/>
      <c r="K63" s="42" t="n"/>
      <c r="L63" s="66" t="n"/>
      <c r="M63" s="66" t="n"/>
      <c r="N63" s="66" t="n"/>
      <c r="O63" s="66" t="n"/>
      <c r="P63" s="42" t="n"/>
      <c r="Q63" s="42" t="n"/>
      <c r="R63" s="66" t="n"/>
      <c r="S63" s="66" t="n"/>
      <c r="T63" s="68" t="n"/>
      <c r="U63" s="66" t="n"/>
      <c r="V63" s="62" t="n"/>
      <c r="W63" s="66" t="n"/>
      <c r="X63" s="62" t="n"/>
      <c r="Y63" s="42" t="n"/>
      <c r="Z63" s="66" t="n"/>
      <c r="AA63" s="66" t="n"/>
      <c r="AB63" s="42" t="n"/>
      <c r="AC63" s="66" t="n"/>
      <c r="AD63" s="66" t="n"/>
    </row>
    <row outlineLevel="0" r="64">
      <c r="A64" s="61" t="s">
        <v>95</v>
      </c>
      <c r="B64" s="42" t="n"/>
      <c r="C64" s="42" t="n"/>
      <c r="D64" s="42" t="n"/>
      <c r="E64" s="64" t="n"/>
      <c r="F64" s="42" t="n"/>
      <c r="G64" s="62" t="n"/>
      <c r="H64" s="42" t="n"/>
      <c r="I64" s="42" t="n"/>
      <c r="J64" s="42" t="n"/>
      <c r="K64" s="42" t="n"/>
      <c r="L64" s="42" t="n"/>
      <c r="M64" s="42" t="n"/>
      <c r="N64" s="42" t="n"/>
      <c r="O64" s="42" t="n"/>
      <c r="P64" s="42" t="n"/>
      <c r="Q64" s="42" t="n"/>
      <c r="R64" s="42" t="n"/>
      <c r="S64" s="42" t="n"/>
      <c r="T64" s="42" t="n"/>
      <c r="U64" s="42" t="n"/>
      <c r="V64" s="62" t="n"/>
      <c r="W64" s="42" t="n"/>
      <c r="X64" s="62" t="n"/>
      <c r="Y64" s="42" t="n"/>
      <c r="Z64" s="42" t="n"/>
      <c r="AA64" s="42" t="n"/>
      <c r="AB64" s="42" t="n"/>
      <c r="AC64" s="42" t="n"/>
      <c r="AD64" s="42" t="n"/>
    </row>
    <row outlineLevel="0" r="65">
      <c r="A65" s="69" t="s">
        <v>96</v>
      </c>
      <c r="B65" s="42" t="n">
        <v>51.67</v>
      </c>
      <c r="C65" s="42" t="n">
        <v>64</v>
      </c>
      <c r="D65" s="42" t="n">
        <v>88</v>
      </c>
      <c r="E65" s="64" t="n">
        <f aca="false" ca="false" dt2D="false" dtr="false" t="normal">D65/B65</f>
        <v>1.7031159280046448</v>
      </c>
      <c r="F65" s="42" t="n">
        <v>5</v>
      </c>
      <c r="G65" s="62" t="n">
        <v>7.9</v>
      </c>
      <c r="H65" s="42" t="s">
        <v>20</v>
      </c>
      <c r="I65" s="42" t="s">
        <v>20</v>
      </c>
      <c r="J65" s="42" t="s">
        <v>20</v>
      </c>
      <c r="K65" s="42" t="s">
        <v>20</v>
      </c>
      <c r="L65" s="42" t="n">
        <v>3</v>
      </c>
      <c r="M65" s="42" t="n">
        <v>2</v>
      </c>
      <c r="N65" s="42" t="n">
        <v>5</v>
      </c>
      <c r="O65" s="42" t="s">
        <v>20</v>
      </c>
      <c r="P65" s="42" t="s">
        <v>20</v>
      </c>
      <c r="Q65" s="42" t="s">
        <v>20</v>
      </c>
      <c r="R65" s="42" t="n">
        <v>3</v>
      </c>
      <c r="S65" s="42" t="n">
        <v>2</v>
      </c>
      <c r="T65" s="62" t="n">
        <v>100</v>
      </c>
      <c r="U65" s="42" t="n">
        <v>7</v>
      </c>
      <c r="V65" s="62" t="n">
        <v>8</v>
      </c>
      <c r="W65" s="42" t="n">
        <v>7</v>
      </c>
      <c r="X65" s="62" t="n">
        <v>8</v>
      </c>
      <c r="Y65" s="42" t="s">
        <v>20</v>
      </c>
      <c r="Z65" s="42" t="s">
        <v>20</v>
      </c>
      <c r="AA65" s="42" t="s">
        <v>20</v>
      </c>
      <c r="AB65" s="42" t="s">
        <v>20</v>
      </c>
      <c r="AC65" s="42" t="n">
        <v>4</v>
      </c>
      <c r="AD65" s="42" t="n">
        <v>3</v>
      </c>
    </row>
    <row outlineLevel="0" r="66">
      <c r="A66" s="63" t="s">
        <v>97</v>
      </c>
      <c r="B66" s="42" t="n">
        <v>30.55</v>
      </c>
      <c r="C66" s="42" t="n">
        <v>58</v>
      </c>
      <c r="D66" s="42" t="n">
        <v>72</v>
      </c>
      <c r="E66" s="64" t="n">
        <f aca="false" ca="false" dt2D="false" dtr="false" t="normal">D66/B66</f>
        <v>2.3567921440261865</v>
      </c>
      <c r="F66" s="42" t="n">
        <v>4</v>
      </c>
      <c r="G66" s="62" t="n">
        <v>6.9</v>
      </c>
      <c r="H66" s="42" t="s">
        <v>20</v>
      </c>
      <c r="I66" s="42" t="s">
        <v>20</v>
      </c>
      <c r="J66" s="42" t="s">
        <v>20</v>
      </c>
      <c r="K66" s="42" t="s">
        <v>20</v>
      </c>
      <c r="L66" s="42" t="n">
        <v>2</v>
      </c>
      <c r="M66" s="42" t="n">
        <v>2</v>
      </c>
      <c r="N66" s="42" t="n">
        <v>4</v>
      </c>
      <c r="O66" s="42" t="s">
        <v>20</v>
      </c>
      <c r="P66" s="42" t="s">
        <v>20</v>
      </c>
      <c r="Q66" s="42" t="s">
        <v>20</v>
      </c>
      <c r="R66" s="42" t="n">
        <v>2</v>
      </c>
      <c r="S66" s="42" t="n">
        <v>2</v>
      </c>
      <c r="T66" s="62" t="n">
        <v>100</v>
      </c>
      <c r="U66" s="42" t="n">
        <v>5</v>
      </c>
      <c r="V66" s="62" t="n">
        <v>8</v>
      </c>
      <c r="W66" s="42" t="n">
        <v>5</v>
      </c>
      <c r="X66" s="62" t="n">
        <v>7</v>
      </c>
      <c r="Y66" s="42" t="s">
        <v>20</v>
      </c>
      <c r="Z66" s="42" t="s">
        <v>20</v>
      </c>
      <c r="AA66" s="42" t="s">
        <v>20</v>
      </c>
      <c r="AB66" s="42" t="s">
        <v>20</v>
      </c>
      <c r="AC66" s="42" t="n">
        <v>3</v>
      </c>
      <c r="AD66" s="42" t="n">
        <v>2</v>
      </c>
    </row>
    <row outlineLevel="0" r="67">
      <c r="A67" s="63" t="s">
        <v>98</v>
      </c>
      <c r="B67" s="42" t="n">
        <v>38.49</v>
      </c>
      <c r="C67" s="42" t="n">
        <v>53</v>
      </c>
      <c r="D67" s="42" t="n">
        <v>77</v>
      </c>
      <c r="E67" s="64" t="n">
        <f aca="false" ca="false" dt2D="false" dtr="false" t="normal">D67/B67</f>
        <v>2.0005196154845413</v>
      </c>
      <c r="F67" s="42" t="n">
        <v>4</v>
      </c>
      <c r="G67" s="62" t="n">
        <v>7.6</v>
      </c>
      <c r="H67" s="42" t="s">
        <v>20</v>
      </c>
      <c r="I67" s="42" t="s">
        <v>20</v>
      </c>
      <c r="J67" s="42" t="s">
        <v>20</v>
      </c>
      <c r="K67" s="42" t="s">
        <v>20</v>
      </c>
      <c r="L67" s="42" t="n">
        <v>2</v>
      </c>
      <c r="M67" s="42" t="n">
        <v>2</v>
      </c>
      <c r="N67" s="42" t="n">
        <v>4</v>
      </c>
      <c r="O67" s="42" t="s">
        <v>20</v>
      </c>
      <c r="P67" s="42" t="s">
        <v>20</v>
      </c>
      <c r="Q67" s="42" t="s">
        <v>20</v>
      </c>
      <c r="R67" s="42" t="n">
        <v>2</v>
      </c>
      <c r="S67" s="42" t="n">
        <v>2</v>
      </c>
      <c r="T67" s="62" t="n">
        <v>100</v>
      </c>
      <c r="U67" s="42" t="n">
        <v>6</v>
      </c>
      <c r="V67" s="62" t="n">
        <v>8</v>
      </c>
      <c r="W67" s="42" t="n">
        <v>6</v>
      </c>
      <c r="X67" s="62" t="n">
        <v>7.8</v>
      </c>
      <c r="Y67" s="42" t="s">
        <v>20</v>
      </c>
      <c r="Z67" s="42" t="s">
        <v>20</v>
      </c>
      <c r="AA67" s="42" t="s">
        <v>20</v>
      </c>
      <c r="AB67" s="42" t="s">
        <v>20</v>
      </c>
      <c r="AC67" s="42" t="n">
        <v>3</v>
      </c>
      <c r="AD67" s="42" t="n">
        <v>3</v>
      </c>
    </row>
    <row outlineLevel="0" r="68">
      <c r="A68" s="69" t="s">
        <v>99</v>
      </c>
      <c r="B68" s="42" t="n">
        <v>36.84</v>
      </c>
      <c r="C68" s="42" t="n">
        <v>245</v>
      </c>
      <c r="D68" s="42" t="n">
        <v>170</v>
      </c>
      <c r="E68" s="64" t="n">
        <f aca="false" ca="false" dt2D="false" dtr="false" t="normal">D68/B68</f>
        <v>4.614549402823018</v>
      </c>
      <c r="F68" s="42" t="n">
        <v>25</v>
      </c>
      <c r="G68" s="62" t="n">
        <v>10.3</v>
      </c>
      <c r="H68" s="42" t="s">
        <v>20</v>
      </c>
      <c r="I68" s="42" t="n">
        <v>1</v>
      </c>
      <c r="J68" s="42" t="n">
        <v>1</v>
      </c>
      <c r="K68" s="42" t="s">
        <v>20</v>
      </c>
      <c r="L68" s="42" t="n">
        <v>10</v>
      </c>
      <c r="M68" s="42" t="n">
        <v>13</v>
      </c>
      <c r="N68" s="42" t="n">
        <v>14</v>
      </c>
      <c r="O68" s="42" t="s">
        <v>20</v>
      </c>
      <c r="P68" s="42" t="s">
        <v>20</v>
      </c>
      <c r="Q68" s="42" t="s">
        <v>20</v>
      </c>
      <c r="R68" s="42" t="n">
        <v>8</v>
      </c>
      <c r="S68" s="42" t="n">
        <v>6</v>
      </c>
      <c r="T68" s="71" t="n">
        <v>56</v>
      </c>
      <c r="U68" s="42" t="n">
        <v>20</v>
      </c>
      <c r="V68" s="62" t="n">
        <v>12</v>
      </c>
      <c r="W68" s="42" t="n">
        <v>20</v>
      </c>
      <c r="X68" s="62" t="n">
        <v>11.8</v>
      </c>
      <c r="Y68" s="42" t="s">
        <v>20</v>
      </c>
      <c r="Z68" s="42" t="n">
        <v>1</v>
      </c>
      <c r="AA68" s="42" t="n">
        <v>1</v>
      </c>
      <c r="AB68" s="42" t="s">
        <v>20</v>
      </c>
      <c r="AC68" s="42" t="n">
        <v>10</v>
      </c>
      <c r="AD68" s="42" t="n">
        <v>8</v>
      </c>
    </row>
    <row outlineLevel="0" r="69">
      <c r="A69" s="69" t="s">
        <v>100</v>
      </c>
      <c r="B69" s="42" t="n">
        <v>21.05</v>
      </c>
      <c r="C69" s="42" t="n">
        <v>56</v>
      </c>
      <c r="D69" s="42" t="n">
        <v>65</v>
      </c>
      <c r="E69" s="64" t="n">
        <f aca="false" ca="false" dt2D="false" dtr="false" t="normal">D69/B69</f>
        <v>3.0878859857482186</v>
      </c>
      <c r="F69" s="42" t="n">
        <v>4</v>
      </c>
      <c r="G69" s="62" t="n">
        <v>7.2</v>
      </c>
      <c r="H69" s="42" t="s">
        <v>20</v>
      </c>
      <c r="I69" s="42" t="s">
        <v>20</v>
      </c>
      <c r="J69" s="42" t="s">
        <v>20</v>
      </c>
      <c r="K69" s="42" t="s">
        <v>20</v>
      </c>
      <c r="L69" s="42" t="n">
        <v>2</v>
      </c>
      <c r="M69" s="42" t="n">
        <v>2</v>
      </c>
      <c r="N69" s="42" t="n">
        <v>4</v>
      </c>
      <c r="O69" s="42" t="s">
        <v>20</v>
      </c>
      <c r="P69" s="42" t="s">
        <v>20</v>
      </c>
      <c r="Q69" s="42" t="s">
        <v>20</v>
      </c>
      <c r="R69" s="42" t="n">
        <v>2</v>
      </c>
      <c r="S69" s="42" t="n">
        <v>2</v>
      </c>
      <c r="T69" s="62" t="n">
        <v>100</v>
      </c>
      <c r="U69" s="42" t="n">
        <v>7</v>
      </c>
      <c r="V69" s="62" t="n">
        <v>12</v>
      </c>
      <c r="W69" s="42" t="n">
        <v>6</v>
      </c>
      <c r="X69" s="62" t="n">
        <v>9.3</v>
      </c>
      <c r="Y69" s="42" t="s">
        <v>20</v>
      </c>
      <c r="Z69" s="42" t="s">
        <v>20</v>
      </c>
      <c r="AA69" s="42" t="s">
        <v>20</v>
      </c>
      <c r="AB69" s="42" t="s">
        <v>20</v>
      </c>
      <c r="AC69" s="42" t="n">
        <v>3</v>
      </c>
      <c r="AD69" s="42" t="n">
        <v>3</v>
      </c>
    </row>
    <row outlineLevel="0" r="70">
      <c r="A70" s="69" t="s">
        <v>101</v>
      </c>
      <c r="B70" s="42" t="n">
        <v>49</v>
      </c>
      <c r="C70" s="42" t="n">
        <v>52</v>
      </c>
      <c r="D70" s="42" t="n">
        <v>75</v>
      </c>
      <c r="E70" s="64" t="n">
        <f aca="false" ca="false" dt2D="false" dtr="false" t="normal">D70/B70</f>
        <v>1.530612244897959</v>
      </c>
      <c r="F70" s="42" t="n">
        <v>4</v>
      </c>
      <c r="G70" s="62" t="n">
        <v>7.7</v>
      </c>
      <c r="H70" s="42" t="s">
        <v>20</v>
      </c>
      <c r="I70" s="42" t="s">
        <v>20</v>
      </c>
      <c r="J70" s="42" t="s">
        <v>20</v>
      </c>
      <c r="K70" s="42" t="s">
        <v>20</v>
      </c>
      <c r="L70" s="42" t="n">
        <v>2</v>
      </c>
      <c r="M70" s="42" t="n">
        <v>2</v>
      </c>
      <c r="N70" s="42" t="n">
        <v>4</v>
      </c>
      <c r="O70" s="42" t="s">
        <v>20</v>
      </c>
      <c r="P70" s="42" t="s">
        <v>20</v>
      </c>
      <c r="Q70" s="42" t="s">
        <v>20</v>
      </c>
      <c r="R70" s="42" t="n">
        <v>2</v>
      </c>
      <c r="S70" s="42" t="n">
        <v>2</v>
      </c>
      <c r="T70" s="62" t="n">
        <v>100</v>
      </c>
      <c r="U70" s="42" t="n">
        <v>6</v>
      </c>
      <c r="V70" s="62" t="n">
        <v>8</v>
      </c>
      <c r="W70" s="42" t="n">
        <v>6</v>
      </c>
      <c r="X70" s="62" t="n">
        <v>8</v>
      </c>
      <c r="Y70" s="42" t="s">
        <v>20</v>
      </c>
      <c r="Z70" s="42" t="s">
        <v>20</v>
      </c>
      <c r="AA70" s="42" t="s">
        <v>20</v>
      </c>
      <c r="AB70" s="42" t="s">
        <v>20</v>
      </c>
      <c r="AC70" s="42" t="n">
        <v>4</v>
      </c>
      <c r="AD70" s="42" t="n">
        <v>2</v>
      </c>
    </row>
    <row outlineLevel="0" r="71">
      <c r="A71" s="65" t="n"/>
      <c r="B71" s="66" t="n"/>
      <c r="C71" s="66" t="n"/>
      <c r="D71" s="66" t="n"/>
      <c r="E71" s="67" t="n"/>
      <c r="F71" s="66" t="n"/>
      <c r="G71" s="66" t="n"/>
      <c r="H71" s="66" t="n"/>
      <c r="I71" s="66" t="n"/>
      <c r="J71" s="66" t="n"/>
      <c r="K71" s="66" t="n"/>
      <c r="L71" s="66" t="n"/>
      <c r="M71" s="66" t="n"/>
      <c r="N71" s="66" t="n"/>
      <c r="O71" s="66" t="n"/>
      <c r="P71" s="66" t="n"/>
      <c r="Q71" s="66" t="n"/>
      <c r="R71" s="66" t="n"/>
      <c r="S71" s="66" t="n"/>
      <c r="T71" s="66" t="n"/>
      <c r="U71" s="66" t="n"/>
      <c r="V71" s="68" t="n"/>
      <c r="W71" s="66" t="n"/>
      <c r="X71" s="66" t="n"/>
      <c r="Y71" s="66" t="n"/>
      <c r="Z71" s="66" t="n"/>
      <c r="AA71" s="66" t="n"/>
      <c r="AB71" s="66" t="n"/>
      <c r="AC71" s="66" t="n"/>
      <c r="AD71" s="66" t="n"/>
    </row>
    <row outlineLevel="0" r="72">
      <c r="A72" s="61" t="s">
        <v>102</v>
      </c>
      <c r="B72" s="42" t="n"/>
      <c r="C72" s="42" t="n"/>
      <c r="D72" s="42" t="n"/>
      <c r="E72" s="64" t="n"/>
      <c r="F72" s="42" t="n"/>
      <c r="G72" s="62" t="n"/>
      <c r="H72" s="42" t="n"/>
      <c r="I72" s="42" t="n"/>
      <c r="J72" s="42" t="n"/>
      <c r="K72" s="42" t="n"/>
      <c r="L72" s="42" t="n"/>
      <c r="M72" s="42" t="n"/>
      <c r="N72" s="42" t="n"/>
      <c r="O72" s="42" t="n"/>
      <c r="P72" s="42" t="n"/>
      <c r="Q72" s="42" t="n"/>
      <c r="R72" s="42" t="n"/>
      <c r="S72" s="42" t="n"/>
      <c r="T72" s="42" t="n"/>
      <c r="U72" s="42" t="n"/>
      <c r="V72" s="62" t="n"/>
      <c r="W72" s="42" t="n"/>
      <c r="X72" s="62" t="n"/>
      <c r="Y72" s="42" t="n"/>
      <c r="Z72" s="42" t="n"/>
      <c r="AA72" s="42" t="n"/>
      <c r="AB72" s="42" t="n"/>
      <c r="AC72" s="42" t="n"/>
      <c r="AD72" s="42" t="n"/>
    </row>
    <row outlineLevel="0" r="73">
      <c r="A73" s="69" t="s">
        <v>103</v>
      </c>
      <c r="B73" s="42" t="n">
        <f aca="false" ca="false" dt2D="false" dtr="false" t="normal">13.45+0.35</f>
        <v>13.799999999999999</v>
      </c>
      <c r="C73" s="42" t="n">
        <v>8</v>
      </c>
      <c r="D73" s="42" t="n">
        <v>12</v>
      </c>
      <c r="E73" s="64" t="n">
        <f aca="false" ca="false" dt2D="false" dtr="false" t="normal">D73/B73</f>
        <v>0.8695652173913044</v>
      </c>
      <c r="F73" s="42" t="s">
        <v>20</v>
      </c>
      <c r="G73" s="42" t="s">
        <v>20</v>
      </c>
      <c r="H73" s="42" t="s">
        <v>20</v>
      </c>
      <c r="I73" s="42" t="s">
        <v>20</v>
      </c>
      <c r="J73" s="42" t="s">
        <v>20</v>
      </c>
      <c r="K73" s="42" t="s">
        <v>20</v>
      </c>
      <c r="L73" s="42" t="s">
        <v>20</v>
      </c>
      <c r="M73" s="42" t="s">
        <v>20</v>
      </c>
      <c r="N73" s="42" t="s">
        <v>20</v>
      </c>
      <c r="O73" s="42" t="s">
        <v>20</v>
      </c>
      <c r="P73" s="42" t="s">
        <v>20</v>
      </c>
      <c r="Q73" s="42" t="s">
        <v>20</v>
      </c>
      <c r="R73" s="42" t="s">
        <v>20</v>
      </c>
      <c r="S73" s="42" t="s">
        <v>20</v>
      </c>
      <c r="T73" s="42" t="s">
        <v>20</v>
      </c>
      <c r="U73" s="42" t="s">
        <v>20</v>
      </c>
      <c r="V73" s="62" t="s">
        <v>20</v>
      </c>
      <c r="W73" s="42" t="s">
        <v>20</v>
      </c>
      <c r="X73" s="42" t="s">
        <v>20</v>
      </c>
      <c r="Y73" s="42" t="s">
        <v>20</v>
      </c>
      <c r="Z73" s="42" t="s">
        <v>20</v>
      </c>
      <c r="AA73" s="42" t="s">
        <v>20</v>
      </c>
      <c r="AB73" s="42" t="s">
        <v>20</v>
      </c>
      <c r="AC73" s="42" t="s">
        <v>20</v>
      </c>
      <c r="AD73" s="42" t="s">
        <v>20</v>
      </c>
    </row>
    <row outlineLevel="0" r="74">
      <c r="A74" s="63" t="s">
        <v>104</v>
      </c>
      <c r="B74" s="42" t="n">
        <v>133.6</v>
      </c>
      <c r="C74" s="42" t="n">
        <v>108</v>
      </c>
      <c r="D74" s="42" t="n">
        <v>102</v>
      </c>
      <c r="E74" s="64" t="n">
        <f aca="false" ca="false" dt2D="false" dtr="false" t="normal">D74/B74</f>
        <v>0.7634730538922156</v>
      </c>
      <c r="F74" s="42" t="n">
        <v>5</v>
      </c>
      <c r="G74" s="62" t="n">
        <v>4.7</v>
      </c>
      <c r="H74" s="42" t="s">
        <v>20</v>
      </c>
      <c r="I74" s="42" t="s">
        <v>20</v>
      </c>
      <c r="J74" s="42" t="s">
        <v>20</v>
      </c>
      <c r="K74" s="42" t="s">
        <v>20</v>
      </c>
      <c r="L74" s="42" t="n">
        <v>3</v>
      </c>
      <c r="M74" s="42" t="n">
        <v>2</v>
      </c>
      <c r="N74" s="42" t="n">
        <v>5</v>
      </c>
      <c r="O74" s="42" t="s">
        <v>20</v>
      </c>
      <c r="P74" s="42" t="s">
        <v>20</v>
      </c>
      <c r="Q74" s="42" t="s">
        <v>20</v>
      </c>
      <c r="R74" s="42" t="n">
        <v>3</v>
      </c>
      <c r="S74" s="42" t="n">
        <v>2</v>
      </c>
      <c r="T74" s="62" t="n">
        <v>100</v>
      </c>
      <c r="U74" s="42" t="n">
        <v>5</v>
      </c>
      <c r="V74" s="62" t="n">
        <v>5</v>
      </c>
      <c r="W74" s="42" t="n">
        <v>5</v>
      </c>
      <c r="X74" s="70" t="n">
        <v>4.91</v>
      </c>
      <c r="Y74" s="42" t="s">
        <v>20</v>
      </c>
      <c r="Z74" s="42" t="s">
        <v>20</v>
      </c>
      <c r="AA74" s="42" t="s">
        <v>20</v>
      </c>
      <c r="AB74" s="42" t="s">
        <v>20</v>
      </c>
      <c r="AC74" s="42" t="n">
        <v>3</v>
      </c>
      <c r="AD74" s="42" t="n">
        <v>2</v>
      </c>
    </row>
    <row outlineLevel="0" r="75">
      <c r="A75" s="63" t="s">
        <v>105</v>
      </c>
      <c r="B75" s="42" t="n">
        <v>32.67</v>
      </c>
      <c r="C75" s="42" t="n">
        <v>33</v>
      </c>
      <c r="D75" s="42" t="n">
        <v>35</v>
      </c>
      <c r="E75" s="64" t="n">
        <f aca="false" ca="false" dt2D="false" dtr="false" t="normal">D75/B75</f>
        <v>1.071319253137435</v>
      </c>
      <c r="F75" s="42" t="n">
        <v>1</v>
      </c>
      <c r="G75" s="62" t="n">
        <v>3.1</v>
      </c>
      <c r="H75" s="42" t="s">
        <v>20</v>
      </c>
      <c r="I75" s="42" t="s">
        <v>20</v>
      </c>
      <c r="J75" s="42" t="s">
        <v>20</v>
      </c>
      <c r="K75" s="42" t="s">
        <v>20</v>
      </c>
      <c r="L75" s="42" t="s">
        <v>20</v>
      </c>
      <c r="M75" s="42" t="n">
        <v>1</v>
      </c>
      <c r="N75" s="42" t="n">
        <v>1</v>
      </c>
      <c r="O75" s="42" t="s">
        <v>20</v>
      </c>
      <c r="P75" s="42" t="s">
        <v>20</v>
      </c>
      <c r="Q75" s="42" t="s">
        <v>20</v>
      </c>
      <c r="R75" s="42" t="s">
        <v>20</v>
      </c>
      <c r="S75" s="42" t="n">
        <v>1</v>
      </c>
      <c r="T75" s="62" t="n">
        <v>100</v>
      </c>
      <c r="U75" s="42" t="n">
        <v>2</v>
      </c>
      <c r="V75" s="62" t="n">
        <v>8</v>
      </c>
      <c r="W75" s="42" t="n">
        <v>2</v>
      </c>
      <c r="X75" s="62" t="n">
        <v>5.8</v>
      </c>
      <c r="Y75" s="42" t="s">
        <v>20</v>
      </c>
      <c r="Z75" s="42" t="s">
        <v>20</v>
      </c>
      <c r="AA75" s="42" t="s">
        <v>20</v>
      </c>
      <c r="AB75" s="42" t="s">
        <v>20</v>
      </c>
      <c r="AC75" s="42" t="n">
        <v>1</v>
      </c>
      <c r="AD75" s="42" t="n">
        <v>1</v>
      </c>
    </row>
    <row outlineLevel="0" r="76">
      <c r="A76" s="65" t="n"/>
      <c r="B76" s="66" t="n"/>
      <c r="C76" s="66" t="n"/>
      <c r="D76" s="66" t="n"/>
      <c r="E76" s="67" t="n"/>
      <c r="F76" s="66" t="n"/>
      <c r="G76" s="66" t="n"/>
      <c r="H76" s="66" t="n"/>
      <c r="I76" s="66" t="n"/>
      <c r="J76" s="66" t="n"/>
      <c r="K76" s="66" t="n"/>
      <c r="L76" s="66" t="n"/>
      <c r="M76" s="66" t="n"/>
      <c r="N76" s="66" t="n"/>
      <c r="O76" s="66" t="n"/>
      <c r="P76" s="66" t="n"/>
      <c r="Q76" s="66" t="n"/>
      <c r="R76" s="66" t="n"/>
      <c r="S76" s="66" t="n"/>
      <c r="T76" s="66" t="n"/>
      <c r="U76" s="66" t="n"/>
      <c r="V76" s="68" t="n"/>
      <c r="W76" s="66" t="n"/>
      <c r="X76" s="66" t="n"/>
      <c r="Y76" s="66" t="n"/>
      <c r="Z76" s="66" t="n"/>
      <c r="AA76" s="66" t="n"/>
      <c r="AB76" s="66" t="n"/>
      <c r="AC76" s="66" t="n"/>
      <c r="AD76" s="66" t="n"/>
    </row>
    <row outlineLevel="0" r="77">
      <c r="A77" s="61" t="s">
        <v>106</v>
      </c>
      <c r="B77" s="42" t="n"/>
      <c r="C77" s="42" t="n"/>
      <c r="D77" s="42" t="n"/>
      <c r="E77" s="64" t="n"/>
      <c r="F77" s="42" t="n"/>
      <c r="G77" s="62" t="n"/>
      <c r="H77" s="42" t="n"/>
      <c r="I77" s="42" t="n"/>
      <c r="J77" s="42" t="n"/>
      <c r="K77" s="42" t="n"/>
      <c r="L77" s="42" t="n"/>
      <c r="M77" s="42" t="n"/>
      <c r="N77" s="42" t="n"/>
      <c r="O77" s="42" t="n"/>
      <c r="P77" s="42" t="n"/>
      <c r="Q77" s="42" t="n"/>
      <c r="R77" s="42" t="n"/>
      <c r="S77" s="42" t="n"/>
      <c r="T77" s="42" t="n"/>
      <c r="U77" s="42" t="n"/>
      <c r="V77" s="62" t="n"/>
      <c r="W77" s="42" t="n"/>
      <c r="X77" s="62" t="n"/>
      <c r="Y77" s="42" t="n"/>
      <c r="Z77" s="42" t="n"/>
      <c r="AA77" s="42" t="n"/>
      <c r="AB77" s="42" t="n"/>
      <c r="AC77" s="42" t="n"/>
      <c r="AD77" s="42" t="n"/>
    </row>
    <row outlineLevel="0" r="78">
      <c r="A78" s="69" t="s">
        <v>107</v>
      </c>
      <c r="B78" s="42" t="n">
        <v>9.251</v>
      </c>
      <c r="C78" s="42" t="s">
        <v>20</v>
      </c>
      <c r="D78" s="42" t="n">
        <v>3</v>
      </c>
      <c r="E78" s="64" t="n">
        <f aca="false" ca="false" dt2D="false" dtr="false" t="normal">D78/B78</f>
        <v>0.32428926602529456</v>
      </c>
      <c r="F78" s="42" t="s">
        <v>20</v>
      </c>
      <c r="G78" s="42" t="s">
        <v>20</v>
      </c>
      <c r="H78" s="42" t="s">
        <v>20</v>
      </c>
      <c r="I78" s="42" t="s">
        <v>20</v>
      </c>
      <c r="J78" s="42" t="s">
        <v>20</v>
      </c>
      <c r="K78" s="42" t="s">
        <v>20</v>
      </c>
      <c r="L78" s="42" t="s">
        <v>20</v>
      </c>
      <c r="M78" s="42" t="s">
        <v>20</v>
      </c>
      <c r="N78" s="42" t="s">
        <v>20</v>
      </c>
      <c r="O78" s="42" t="s">
        <v>20</v>
      </c>
      <c r="P78" s="42" t="s">
        <v>20</v>
      </c>
      <c r="Q78" s="42" t="s">
        <v>20</v>
      </c>
      <c r="R78" s="42" t="s">
        <v>20</v>
      </c>
      <c r="S78" s="42" t="s">
        <v>20</v>
      </c>
      <c r="T78" s="42" t="s">
        <v>20</v>
      </c>
      <c r="U78" s="42" t="s">
        <v>20</v>
      </c>
      <c r="V78" s="62" t="s">
        <v>20</v>
      </c>
      <c r="W78" s="42" t="s">
        <v>20</v>
      </c>
      <c r="X78" s="42" t="s">
        <v>20</v>
      </c>
      <c r="Y78" s="42" t="s">
        <v>20</v>
      </c>
      <c r="Z78" s="42" t="s">
        <v>20</v>
      </c>
      <c r="AA78" s="42" t="s">
        <v>20</v>
      </c>
      <c r="AB78" s="42" t="s">
        <v>20</v>
      </c>
      <c r="AC78" s="42" t="s">
        <v>20</v>
      </c>
      <c r="AD78" s="42" t="s">
        <v>20</v>
      </c>
    </row>
    <row outlineLevel="0" r="79">
      <c r="A79" s="65" t="n"/>
      <c r="B79" s="66" t="n"/>
      <c r="C79" s="66" t="n"/>
      <c r="D79" s="66" t="n"/>
      <c r="E79" s="67" t="n"/>
      <c r="F79" s="66" t="n"/>
      <c r="G79" s="68" t="n"/>
      <c r="H79" s="66" t="n"/>
      <c r="I79" s="66" t="n"/>
      <c r="J79" s="66" t="n"/>
      <c r="K79" s="66" t="n"/>
      <c r="L79" s="66" t="n"/>
      <c r="M79" s="66" t="n"/>
      <c r="N79" s="66" t="n"/>
      <c r="O79" s="66" t="n"/>
      <c r="P79" s="42" t="n"/>
      <c r="Q79" s="42" t="n"/>
      <c r="R79" s="66" t="n"/>
      <c r="S79" s="66" t="n"/>
      <c r="T79" s="68" t="n"/>
      <c r="U79" s="66" t="n"/>
      <c r="V79" s="68" t="n"/>
      <c r="W79" s="66" t="n"/>
      <c r="X79" s="68" t="n"/>
      <c r="Y79" s="66" t="n"/>
      <c r="Z79" s="66" t="n"/>
      <c r="AA79" s="66" t="n"/>
      <c r="AB79" s="66" t="n"/>
      <c r="AC79" s="66" t="n"/>
      <c r="AD79" s="66" t="n"/>
    </row>
    <row outlineLevel="0" r="80">
      <c r="A80" s="61" t="s">
        <v>108</v>
      </c>
      <c r="B80" s="42" t="n"/>
      <c r="C80" s="42" t="n"/>
      <c r="D80" s="42" t="n"/>
      <c r="E80" s="64" t="n"/>
      <c r="F80" s="42" t="n"/>
      <c r="G80" s="62" t="n"/>
      <c r="H80" s="42" t="n"/>
      <c r="I80" s="42" t="n"/>
      <c r="J80" s="42" t="n"/>
      <c r="K80" s="42" t="n"/>
      <c r="L80" s="42" t="n"/>
      <c r="M80" s="42" t="n"/>
      <c r="N80" s="42" t="n"/>
      <c r="O80" s="42" t="n"/>
      <c r="P80" s="42" t="n"/>
      <c r="Q80" s="42" t="n"/>
      <c r="R80" s="42" t="n"/>
      <c r="S80" s="42" t="n"/>
      <c r="T80" s="42" t="n"/>
      <c r="U80" s="42" t="n"/>
      <c r="V80" s="62" t="n"/>
      <c r="W80" s="42" t="n"/>
      <c r="X80" s="62" t="n"/>
      <c r="Y80" s="42" t="n"/>
      <c r="Z80" s="42" t="n"/>
      <c r="AA80" s="42" t="n"/>
      <c r="AB80" s="42" t="n"/>
      <c r="AC80" s="42" t="n"/>
      <c r="AD80" s="42" t="n"/>
    </row>
    <row outlineLevel="0" r="81">
      <c r="A81" s="69" t="s">
        <v>109</v>
      </c>
      <c r="B81" s="42" t="n">
        <v>39.51</v>
      </c>
      <c r="C81" s="42" t="n">
        <v>129</v>
      </c>
      <c r="D81" s="42" t="n">
        <v>135</v>
      </c>
      <c r="E81" s="64" t="n">
        <f aca="false" ca="false" dt2D="false" dtr="false" t="normal">D81/B81</f>
        <v>3.416856492027335</v>
      </c>
      <c r="F81" s="42" t="n">
        <v>12</v>
      </c>
      <c r="G81" s="70" t="n">
        <v>9.31</v>
      </c>
      <c r="H81" s="42" t="s">
        <v>20</v>
      </c>
      <c r="I81" s="42" t="n">
        <v>1</v>
      </c>
      <c r="J81" s="42" t="s">
        <v>20</v>
      </c>
      <c r="K81" s="42" t="s">
        <v>20</v>
      </c>
      <c r="L81" s="42" t="n">
        <v>6</v>
      </c>
      <c r="M81" s="42" t="n">
        <v>5</v>
      </c>
      <c r="N81" s="42" t="n">
        <v>12</v>
      </c>
      <c r="O81" s="42" t="n">
        <v>1</v>
      </c>
      <c r="P81" s="42" t="s">
        <v>20</v>
      </c>
      <c r="Q81" s="42" t="s">
        <v>20</v>
      </c>
      <c r="R81" s="42" t="n">
        <v>6</v>
      </c>
      <c r="S81" s="42" t="n">
        <v>5</v>
      </c>
      <c r="T81" s="62" t="n">
        <v>100</v>
      </c>
      <c r="U81" s="42" t="n">
        <v>16</v>
      </c>
      <c r="V81" s="62" t="n">
        <v>12</v>
      </c>
      <c r="W81" s="42" t="n">
        <v>12</v>
      </c>
      <c r="X81" s="70" t="n">
        <v>8.9</v>
      </c>
      <c r="Y81" s="42" t="s">
        <v>20</v>
      </c>
      <c r="Z81" s="42" t="s">
        <v>20</v>
      </c>
      <c r="AA81" s="42" t="s">
        <v>20</v>
      </c>
      <c r="AB81" s="42" t="s">
        <v>20</v>
      </c>
      <c r="AC81" s="42" t="n">
        <v>7</v>
      </c>
      <c r="AD81" s="42" t="n">
        <v>5</v>
      </c>
    </row>
    <row outlineLevel="0" r="82">
      <c r="A82" s="61" t="s">
        <v>110</v>
      </c>
      <c r="B82" s="42" t="n"/>
      <c r="C82" s="42" t="n"/>
      <c r="D82" s="42" t="n"/>
      <c r="E82" s="64" t="n"/>
      <c r="F82" s="66" t="n"/>
      <c r="G82" s="66" t="n"/>
      <c r="H82" s="66" t="n"/>
      <c r="I82" s="66" t="n"/>
      <c r="J82" s="66" t="n"/>
      <c r="K82" s="66" t="n"/>
      <c r="L82" s="66" t="n"/>
      <c r="M82" s="66" t="n"/>
      <c r="N82" s="66" t="n"/>
      <c r="O82" s="66" t="n"/>
      <c r="P82" s="66" t="n"/>
      <c r="Q82" s="66" t="n"/>
      <c r="R82" s="66" t="n"/>
      <c r="S82" s="66" t="n"/>
      <c r="T82" s="66" t="n"/>
      <c r="U82" s="66" t="n"/>
      <c r="V82" s="68" t="n"/>
      <c r="W82" s="66" t="n"/>
      <c r="X82" s="66" t="n"/>
      <c r="Y82" s="66" t="n"/>
      <c r="Z82" s="66" t="n"/>
      <c r="AA82" s="66" t="n"/>
      <c r="AB82" s="66" t="n"/>
      <c r="AC82" s="66" t="n"/>
      <c r="AD82" s="66" t="n"/>
    </row>
    <row outlineLevel="0" r="83">
      <c r="A83" s="69" t="s">
        <v>111</v>
      </c>
      <c r="B83" s="42" t="n">
        <v>15.7</v>
      </c>
      <c r="C83" s="42" t="n">
        <v>39</v>
      </c>
      <c r="D83" s="42" t="n">
        <v>44</v>
      </c>
      <c r="E83" s="64" t="n">
        <f aca="false" ca="false" dt2D="false" dtr="false" t="normal">D83/B83</f>
        <v>2.802547770700637</v>
      </c>
      <c r="F83" s="42" t="n">
        <v>2</v>
      </c>
      <c r="G83" s="62" t="n">
        <v>5.2</v>
      </c>
      <c r="H83" s="42" t="s">
        <v>20</v>
      </c>
      <c r="I83" s="42" t="s">
        <v>20</v>
      </c>
      <c r="J83" s="42" t="s">
        <v>20</v>
      </c>
      <c r="K83" s="42" t="s">
        <v>20</v>
      </c>
      <c r="L83" s="42" t="n">
        <v>1</v>
      </c>
      <c r="M83" s="42" t="n">
        <v>1</v>
      </c>
      <c r="N83" s="42" t="n">
        <v>0</v>
      </c>
      <c r="O83" s="42" t="s">
        <v>20</v>
      </c>
      <c r="P83" s="42" t="s">
        <v>20</v>
      </c>
      <c r="Q83" s="42" t="s">
        <v>20</v>
      </c>
      <c r="R83" s="42" t="n">
        <v>0</v>
      </c>
      <c r="S83" s="42" t="n">
        <v>0</v>
      </c>
      <c r="T83" s="62" t="n">
        <v>0</v>
      </c>
      <c r="U83" s="42" t="n">
        <v>3</v>
      </c>
      <c r="V83" s="62" t="n">
        <v>8</v>
      </c>
      <c r="W83" s="42" t="n">
        <v>2</v>
      </c>
      <c r="X83" s="62" t="n">
        <v>4.6</v>
      </c>
      <c r="Y83" s="42" t="s">
        <v>20</v>
      </c>
      <c r="Z83" s="42" t="s">
        <v>20</v>
      </c>
      <c r="AA83" s="42" t="s">
        <v>20</v>
      </c>
      <c r="AB83" s="42" t="s">
        <v>20</v>
      </c>
      <c r="AC83" s="42" t="n">
        <v>1</v>
      </c>
      <c r="AD83" s="42" t="n">
        <v>1</v>
      </c>
    </row>
    <row outlineLevel="0" r="84">
      <c r="A84" s="65" t="n"/>
      <c r="B84" s="66" t="n"/>
      <c r="C84" s="66" t="n"/>
      <c r="D84" s="66" t="n"/>
      <c r="E84" s="67" t="n"/>
      <c r="F84" s="66" t="n"/>
      <c r="G84" s="68" t="n"/>
      <c r="H84" s="66" t="n"/>
      <c r="I84" s="66" t="n"/>
      <c r="J84" s="66" t="n"/>
      <c r="K84" s="66" t="n"/>
      <c r="L84" s="66" t="n"/>
      <c r="M84" s="66" t="n"/>
      <c r="N84" s="66" t="n"/>
      <c r="O84" s="66" t="n"/>
      <c r="P84" s="42" t="n"/>
      <c r="Q84" s="42" t="n"/>
      <c r="R84" s="66" t="n"/>
      <c r="S84" s="66" t="n"/>
      <c r="T84" s="68" t="n"/>
      <c r="U84" s="66" t="n"/>
      <c r="V84" s="68" t="n"/>
      <c r="W84" s="66" t="n"/>
      <c r="X84" s="68" t="n"/>
      <c r="Y84" s="66" t="n"/>
      <c r="Z84" s="66" t="n"/>
      <c r="AA84" s="66" t="n"/>
      <c r="AB84" s="66" t="n"/>
      <c r="AC84" s="66" t="n"/>
      <c r="AD84" s="66" t="n"/>
    </row>
    <row outlineLevel="0" r="85">
      <c r="A85" s="61" t="s">
        <v>112</v>
      </c>
      <c r="B85" s="42" t="n"/>
      <c r="C85" s="42" t="n"/>
      <c r="D85" s="42" t="n"/>
      <c r="E85" s="64" t="n"/>
      <c r="F85" s="42" t="n"/>
      <c r="G85" s="62" t="n"/>
      <c r="H85" s="42" t="n"/>
      <c r="I85" s="42" t="n"/>
      <c r="J85" s="42" t="n"/>
      <c r="K85" s="42" t="n"/>
      <c r="L85" s="42" t="n"/>
      <c r="M85" s="42" t="n"/>
      <c r="N85" s="42" t="n"/>
      <c r="O85" s="42" t="n"/>
      <c r="P85" s="42" t="n"/>
      <c r="Q85" s="42" t="n"/>
      <c r="R85" s="42" t="n"/>
      <c r="S85" s="42" t="n"/>
      <c r="T85" s="42" t="n"/>
      <c r="U85" s="42" t="n"/>
      <c r="V85" s="62" t="n"/>
      <c r="W85" s="42" t="n"/>
      <c r="X85" s="62" t="n"/>
      <c r="Y85" s="42" t="n"/>
      <c r="Z85" s="42" t="n"/>
      <c r="AA85" s="42" t="n"/>
      <c r="AB85" s="42" t="n"/>
      <c r="AC85" s="42" t="n"/>
      <c r="AD85" s="42" t="n"/>
    </row>
    <row outlineLevel="0" r="86">
      <c r="A86" s="69" t="s">
        <v>113</v>
      </c>
      <c r="B86" s="42" t="n">
        <v>49.127</v>
      </c>
      <c r="C86" s="42" t="n">
        <v>0</v>
      </c>
      <c r="D86" s="42" t="n">
        <v>24</v>
      </c>
      <c r="E86" s="64" t="n">
        <f aca="false" ca="false" dt2D="false" dtr="false" t="normal">D86/B86</f>
        <v>0.4885297290695544</v>
      </c>
      <c r="F86" s="42" t="s">
        <v>20</v>
      </c>
      <c r="G86" s="42" t="s">
        <v>20</v>
      </c>
      <c r="H86" s="42" t="s">
        <v>20</v>
      </c>
      <c r="I86" s="42" t="s">
        <v>20</v>
      </c>
      <c r="J86" s="42" t="s">
        <v>20</v>
      </c>
      <c r="K86" s="42" t="s">
        <v>20</v>
      </c>
      <c r="L86" s="42" t="s">
        <v>20</v>
      </c>
      <c r="M86" s="42" t="s">
        <v>20</v>
      </c>
      <c r="N86" s="42" t="s">
        <v>20</v>
      </c>
      <c r="O86" s="42" t="s">
        <v>20</v>
      </c>
      <c r="P86" s="42" t="s">
        <v>20</v>
      </c>
      <c r="Q86" s="42" t="s">
        <v>20</v>
      </c>
      <c r="R86" s="42" t="s">
        <v>20</v>
      </c>
      <c r="S86" s="42" t="s">
        <v>20</v>
      </c>
      <c r="T86" s="42" t="s">
        <v>20</v>
      </c>
      <c r="U86" s="42" t="n">
        <v>1</v>
      </c>
      <c r="V86" s="62" t="n">
        <v>5</v>
      </c>
      <c r="W86" s="42" t="n">
        <v>1</v>
      </c>
      <c r="X86" s="42" t="n">
        <v>4.2</v>
      </c>
      <c r="Y86" s="42" t="s">
        <v>20</v>
      </c>
      <c r="Z86" s="42" t="s">
        <v>20</v>
      </c>
      <c r="AA86" s="42" t="s">
        <v>20</v>
      </c>
      <c r="AB86" s="42" t="s">
        <v>20</v>
      </c>
      <c r="AC86" s="42" t="s">
        <v>20</v>
      </c>
      <c r="AD86" s="42" t="n">
        <v>1</v>
      </c>
    </row>
    <row outlineLevel="0" r="87">
      <c r="A87" s="63" t="s">
        <v>114</v>
      </c>
      <c r="B87" s="42" t="n">
        <v>31.32</v>
      </c>
      <c r="C87" s="42" t="n">
        <v>40</v>
      </c>
      <c r="D87" s="42" t="n">
        <v>69</v>
      </c>
      <c r="E87" s="71" t="n">
        <v>2.2</v>
      </c>
      <c r="F87" s="42" t="n">
        <v>3</v>
      </c>
      <c r="G87" s="62" t="n">
        <v>7.5</v>
      </c>
      <c r="H87" s="42" t="s">
        <v>20</v>
      </c>
      <c r="I87" s="42" t="s">
        <v>20</v>
      </c>
      <c r="J87" s="42" t="s">
        <v>20</v>
      </c>
      <c r="K87" s="42" t="s">
        <v>20</v>
      </c>
      <c r="L87" s="42" t="n">
        <v>1</v>
      </c>
      <c r="M87" s="42" t="n">
        <v>2</v>
      </c>
      <c r="N87" s="42" t="n">
        <v>3</v>
      </c>
      <c r="O87" s="42" t="s">
        <v>20</v>
      </c>
      <c r="P87" s="42" t="s">
        <v>20</v>
      </c>
      <c r="Q87" s="42" t="s">
        <v>20</v>
      </c>
      <c r="R87" s="42" t="n">
        <v>1</v>
      </c>
      <c r="S87" s="42" t="n">
        <v>2</v>
      </c>
      <c r="T87" s="62" t="n">
        <v>100</v>
      </c>
      <c r="U87" s="42" t="n">
        <v>5</v>
      </c>
      <c r="V87" s="62" t="n">
        <v>8</v>
      </c>
      <c r="W87" s="42" t="n">
        <v>4</v>
      </c>
      <c r="X87" s="62" t="n">
        <v>5.9</v>
      </c>
      <c r="Y87" s="42" t="s">
        <v>20</v>
      </c>
      <c r="Z87" s="42" t="s">
        <v>20</v>
      </c>
      <c r="AA87" s="42" t="s">
        <v>20</v>
      </c>
      <c r="AB87" s="42" t="s">
        <v>20</v>
      </c>
      <c r="AC87" s="42" t="n">
        <v>2</v>
      </c>
      <c r="AD87" s="42" t="n">
        <v>2</v>
      </c>
    </row>
    <row outlineLevel="0" r="88">
      <c r="A88" s="63" t="s">
        <v>115</v>
      </c>
      <c r="B88" s="42" t="n">
        <v>66</v>
      </c>
      <c r="C88" s="42" t="n">
        <v>67</v>
      </c>
      <c r="D88" s="42" t="n">
        <v>90</v>
      </c>
      <c r="E88" s="64" t="n">
        <f aca="false" ca="false" dt2D="false" dtr="false" t="normal">D88/B88</f>
        <v>1.3636363636363635</v>
      </c>
      <c r="F88" s="42" t="n">
        <v>5</v>
      </c>
      <c r="G88" s="62" t="n">
        <v>7.5</v>
      </c>
      <c r="H88" s="42" t="s">
        <v>20</v>
      </c>
      <c r="I88" s="42" t="s">
        <v>20</v>
      </c>
      <c r="J88" s="42" t="s">
        <v>20</v>
      </c>
      <c r="K88" s="42" t="s">
        <v>20</v>
      </c>
      <c r="L88" s="42" t="n">
        <v>2</v>
      </c>
      <c r="M88" s="42" t="n">
        <v>3</v>
      </c>
      <c r="N88" s="42" t="n">
        <v>5</v>
      </c>
      <c r="O88" s="42" t="s">
        <v>20</v>
      </c>
      <c r="P88" s="42" t="s">
        <v>20</v>
      </c>
      <c r="Q88" s="42" t="s">
        <v>20</v>
      </c>
      <c r="R88" s="42" t="n">
        <v>2</v>
      </c>
      <c r="S88" s="42" t="n">
        <v>3</v>
      </c>
      <c r="T88" s="62" t="n">
        <v>100</v>
      </c>
      <c r="U88" s="42" t="n">
        <v>7</v>
      </c>
      <c r="V88" s="62" t="n">
        <v>8</v>
      </c>
      <c r="W88" s="42" t="n">
        <v>7</v>
      </c>
      <c r="X88" s="62" t="n">
        <v>7.8</v>
      </c>
      <c r="Y88" s="42" t="s">
        <v>20</v>
      </c>
      <c r="Z88" s="42" t="s">
        <v>20</v>
      </c>
      <c r="AA88" s="42" t="s">
        <v>20</v>
      </c>
      <c r="AB88" s="42" t="s">
        <v>20</v>
      </c>
      <c r="AC88" s="42" t="n">
        <v>4</v>
      </c>
      <c r="AD88" s="42" t="n">
        <v>3</v>
      </c>
    </row>
    <row outlineLevel="0" r="89">
      <c r="A89" s="65" t="n"/>
      <c r="B89" s="66" t="n"/>
      <c r="C89" s="66" t="n"/>
      <c r="D89" s="66" t="n"/>
      <c r="E89" s="67" t="n"/>
      <c r="F89" s="66" t="n"/>
      <c r="G89" s="66" t="n"/>
      <c r="H89" s="66" t="n"/>
      <c r="I89" s="66" t="n"/>
      <c r="J89" s="66" t="n"/>
      <c r="K89" s="66" t="n"/>
      <c r="L89" s="66" t="n"/>
      <c r="M89" s="66" t="n"/>
      <c r="N89" s="66" t="n"/>
      <c r="O89" s="66" t="n"/>
      <c r="P89" s="66" t="n"/>
      <c r="Q89" s="66" t="n"/>
      <c r="R89" s="66" t="n"/>
      <c r="S89" s="66" t="n"/>
      <c r="T89" s="66" t="n"/>
      <c r="U89" s="66" t="n"/>
      <c r="V89" s="68" t="n"/>
      <c r="W89" s="66" t="n"/>
      <c r="X89" s="66" t="n"/>
      <c r="Y89" s="66" t="n"/>
      <c r="Z89" s="66" t="n"/>
      <c r="AA89" s="66" t="n"/>
      <c r="AB89" s="66" t="n"/>
      <c r="AC89" s="66" t="n"/>
      <c r="AD89" s="66" t="n"/>
    </row>
    <row outlineLevel="0" r="90">
      <c r="A90" s="61" t="s">
        <v>116</v>
      </c>
      <c r="B90" s="42" t="n"/>
      <c r="C90" s="42" t="n"/>
      <c r="D90" s="42" t="n"/>
      <c r="E90" s="64" t="n"/>
      <c r="F90" s="42" t="n"/>
      <c r="G90" s="62" t="n"/>
      <c r="H90" s="42" t="n"/>
      <c r="I90" s="42" t="n"/>
      <c r="J90" s="42" t="n"/>
      <c r="K90" s="42" t="n"/>
      <c r="L90" s="42" t="n"/>
      <c r="M90" s="42" t="n"/>
      <c r="N90" s="42" t="n"/>
      <c r="O90" s="42" t="n"/>
      <c r="P90" s="42" t="n"/>
      <c r="Q90" s="42" t="n"/>
      <c r="R90" s="42" t="n"/>
      <c r="S90" s="42" t="n"/>
      <c r="T90" s="42" t="n"/>
      <c r="U90" s="42" t="n"/>
      <c r="V90" s="62" t="n"/>
      <c r="W90" s="42" t="n"/>
      <c r="X90" s="62" t="n"/>
      <c r="Y90" s="42" t="n"/>
      <c r="Z90" s="42" t="n"/>
      <c r="AA90" s="42" t="n"/>
      <c r="AB90" s="42" t="n"/>
      <c r="AC90" s="42" t="n"/>
      <c r="AD90" s="42" t="n"/>
    </row>
    <row outlineLevel="0" r="91">
      <c r="A91" s="69" t="s">
        <v>117</v>
      </c>
      <c r="B91" s="42" t="n">
        <v>44.86</v>
      </c>
      <c r="C91" s="42" t="n">
        <v>76</v>
      </c>
      <c r="D91" s="42" t="n">
        <v>82</v>
      </c>
      <c r="E91" s="64" t="n">
        <f aca="false" ca="false" dt2D="false" dtr="false" t="normal">D91/B91</f>
        <v>1.8279090503789568</v>
      </c>
      <c r="F91" s="42" t="n">
        <v>6</v>
      </c>
      <c r="G91" s="62" t="n">
        <v>7.9</v>
      </c>
      <c r="H91" s="42" t="s">
        <v>20</v>
      </c>
      <c r="I91" s="42" t="s">
        <v>20</v>
      </c>
      <c r="J91" s="42" t="s">
        <v>20</v>
      </c>
      <c r="K91" s="42" t="s">
        <v>20</v>
      </c>
      <c r="L91" s="42" t="n">
        <v>3</v>
      </c>
      <c r="M91" s="42" t="n">
        <v>3</v>
      </c>
      <c r="N91" s="42" t="n">
        <v>2</v>
      </c>
      <c r="O91" s="42" t="s">
        <v>20</v>
      </c>
      <c r="P91" s="42" t="s">
        <v>20</v>
      </c>
      <c r="Q91" s="42" t="s">
        <v>20</v>
      </c>
      <c r="R91" s="42" t="n">
        <v>1</v>
      </c>
      <c r="S91" s="42" t="n">
        <v>1</v>
      </c>
      <c r="T91" s="62" t="n">
        <v>34</v>
      </c>
      <c r="U91" s="42" t="n">
        <v>6</v>
      </c>
      <c r="V91" s="62" t="n">
        <v>8</v>
      </c>
      <c r="W91" s="42" t="n">
        <v>6</v>
      </c>
      <c r="X91" s="62" t="n">
        <v>7.4</v>
      </c>
      <c r="Y91" s="42" t="s">
        <v>20</v>
      </c>
      <c r="Z91" s="42" t="s">
        <v>20</v>
      </c>
      <c r="AA91" s="42" t="s">
        <v>20</v>
      </c>
      <c r="AB91" s="42" t="s">
        <v>20</v>
      </c>
      <c r="AC91" s="42" t="n">
        <v>3</v>
      </c>
      <c r="AD91" s="42" t="n">
        <v>3</v>
      </c>
    </row>
    <row outlineLevel="0" r="92">
      <c r="A92" s="63" t="s">
        <v>118</v>
      </c>
      <c r="B92" s="42" t="n">
        <v>29.98</v>
      </c>
      <c r="C92" s="42" t="n">
        <v>11</v>
      </c>
      <c r="D92" s="42" t="n">
        <v>13</v>
      </c>
      <c r="E92" s="64" t="n">
        <f aca="false" ca="false" dt2D="false" dtr="false" t="normal">D92/B92</f>
        <v>0.4336224149432955</v>
      </c>
      <c r="F92" s="66" t="s">
        <v>20</v>
      </c>
      <c r="G92" s="66" t="s">
        <v>20</v>
      </c>
      <c r="H92" s="66" t="s">
        <v>20</v>
      </c>
      <c r="I92" s="66" t="s">
        <v>20</v>
      </c>
      <c r="J92" s="66" t="s">
        <v>20</v>
      </c>
      <c r="K92" s="66" t="s">
        <v>20</v>
      </c>
      <c r="L92" s="66" t="s">
        <v>20</v>
      </c>
      <c r="M92" s="66" t="s">
        <v>20</v>
      </c>
      <c r="N92" s="66" t="s">
        <v>20</v>
      </c>
      <c r="O92" s="66" t="s">
        <v>20</v>
      </c>
      <c r="P92" s="66" t="s">
        <v>20</v>
      </c>
      <c r="Q92" s="66" t="s">
        <v>20</v>
      </c>
      <c r="R92" s="66" t="s">
        <v>20</v>
      </c>
      <c r="S92" s="66" t="s">
        <v>20</v>
      </c>
      <c r="T92" s="66" t="s">
        <v>20</v>
      </c>
      <c r="U92" s="66" t="s">
        <v>20</v>
      </c>
      <c r="V92" s="68" t="s">
        <v>20</v>
      </c>
      <c r="W92" s="66" t="s">
        <v>20</v>
      </c>
      <c r="X92" s="66" t="s">
        <v>20</v>
      </c>
      <c r="Y92" s="66" t="s">
        <v>20</v>
      </c>
      <c r="Z92" s="66" t="s">
        <v>20</v>
      </c>
      <c r="AA92" s="66" t="s">
        <v>20</v>
      </c>
      <c r="AB92" s="66" t="s">
        <v>20</v>
      </c>
      <c r="AC92" s="66" t="s">
        <v>20</v>
      </c>
      <c r="AD92" s="66" t="s">
        <v>20</v>
      </c>
    </row>
    <row outlineLevel="0" r="93">
      <c r="A93" s="63" t="s">
        <v>119</v>
      </c>
      <c r="B93" s="42" t="n">
        <v>27.78</v>
      </c>
      <c r="C93" s="42" t="n">
        <v>9</v>
      </c>
      <c r="D93" s="42" t="n">
        <v>12</v>
      </c>
      <c r="E93" s="64" t="n">
        <f aca="false" ca="false" dt2D="false" dtr="false" t="normal">D93/B93</f>
        <v>0.4319654427645788</v>
      </c>
      <c r="F93" s="66" t="s">
        <v>20</v>
      </c>
      <c r="G93" s="66" t="s">
        <v>20</v>
      </c>
      <c r="H93" s="66" t="s">
        <v>20</v>
      </c>
      <c r="I93" s="66" t="s">
        <v>20</v>
      </c>
      <c r="J93" s="66" t="s">
        <v>20</v>
      </c>
      <c r="K93" s="66" t="s">
        <v>20</v>
      </c>
      <c r="L93" s="66" t="s">
        <v>20</v>
      </c>
      <c r="M93" s="66" t="s">
        <v>20</v>
      </c>
      <c r="N93" s="66" t="s">
        <v>20</v>
      </c>
      <c r="O93" s="66" t="s">
        <v>20</v>
      </c>
      <c r="P93" s="66" t="s">
        <v>20</v>
      </c>
      <c r="Q93" s="66" t="s">
        <v>20</v>
      </c>
      <c r="R93" s="66" t="s">
        <v>20</v>
      </c>
      <c r="S93" s="66" t="s">
        <v>20</v>
      </c>
      <c r="T93" s="66" t="s">
        <v>20</v>
      </c>
      <c r="U93" s="66" t="s">
        <v>20</v>
      </c>
      <c r="V93" s="68" t="s">
        <v>20</v>
      </c>
      <c r="W93" s="66" t="s">
        <v>20</v>
      </c>
      <c r="X93" s="66" t="s">
        <v>20</v>
      </c>
      <c r="Y93" s="66" t="s">
        <v>20</v>
      </c>
      <c r="Z93" s="66" t="s">
        <v>20</v>
      </c>
      <c r="AA93" s="66" t="s">
        <v>20</v>
      </c>
      <c r="AB93" s="66" t="s">
        <v>20</v>
      </c>
      <c r="AC93" s="66" t="s">
        <v>20</v>
      </c>
      <c r="AD93" s="66" t="s">
        <v>20</v>
      </c>
    </row>
    <row outlineLevel="0" r="94">
      <c r="A94" s="65" t="n"/>
      <c r="B94" s="66" t="n"/>
      <c r="C94" s="66" t="n"/>
      <c r="D94" s="66" t="n"/>
      <c r="E94" s="67" t="n"/>
      <c r="F94" s="66" t="n"/>
      <c r="G94" s="68" t="n"/>
      <c r="H94" s="66" t="n"/>
      <c r="I94" s="66" t="n"/>
      <c r="J94" s="66" t="n"/>
      <c r="K94" s="66" t="n"/>
      <c r="L94" s="66" t="n"/>
      <c r="M94" s="66" t="n"/>
      <c r="N94" s="66" t="n"/>
      <c r="O94" s="66" t="n"/>
      <c r="P94" s="42" t="n"/>
      <c r="Q94" s="42" t="n"/>
      <c r="R94" s="66" t="n"/>
      <c r="S94" s="66" t="n"/>
      <c r="T94" s="68" t="n"/>
      <c r="U94" s="66" t="n"/>
      <c r="V94" s="68" t="n"/>
      <c r="W94" s="66" t="n"/>
      <c r="X94" s="68" t="n"/>
      <c r="Y94" s="66" t="n"/>
      <c r="Z94" s="66" t="n"/>
      <c r="AA94" s="66" t="n"/>
      <c r="AB94" s="66" t="n"/>
      <c r="AC94" s="66" t="n"/>
      <c r="AD94" s="66" t="n"/>
    </row>
    <row outlineLevel="0" r="95">
      <c r="A95" s="61" t="s">
        <v>120</v>
      </c>
      <c r="B95" s="42" t="n"/>
      <c r="C95" s="42" t="n"/>
      <c r="D95" s="42" t="n"/>
      <c r="E95" s="64" t="n"/>
      <c r="F95" s="42" t="n"/>
      <c r="G95" s="62" t="n"/>
      <c r="H95" s="42" t="n"/>
      <c r="I95" s="42" t="n"/>
      <c r="J95" s="42" t="n"/>
      <c r="K95" s="42" t="n"/>
      <c r="L95" s="42" t="n"/>
      <c r="M95" s="42" t="n"/>
      <c r="N95" s="42" t="n"/>
      <c r="O95" s="42" t="n"/>
      <c r="P95" s="42" t="n"/>
      <c r="Q95" s="42" t="n"/>
      <c r="R95" s="42" t="n"/>
      <c r="S95" s="42" t="n"/>
      <c r="T95" s="42" t="n"/>
      <c r="U95" s="42" t="n"/>
      <c r="V95" s="62" t="n"/>
      <c r="W95" s="42" t="n"/>
      <c r="X95" s="62" t="n"/>
      <c r="Y95" s="42" t="n"/>
      <c r="Z95" s="42" t="n"/>
      <c r="AA95" s="42" t="n"/>
      <c r="AB95" s="42" t="n"/>
      <c r="AC95" s="42" t="n"/>
      <c r="AD95" s="42" t="n"/>
    </row>
    <row outlineLevel="0" r="96">
      <c r="A96" s="69" t="s">
        <v>121</v>
      </c>
      <c r="B96" s="42" t="n">
        <v>60.66</v>
      </c>
      <c r="C96" s="42" t="n">
        <v>109</v>
      </c>
      <c r="D96" s="42" t="n">
        <v>138</v>
      </c>
      <c r="E96" s="64" t="n">
        <f aca="false" ca="false" dt2D="false" dtr="false" t="normal">D96/B96</f>
        <v>2.274975272007913</v>
      </c>
      <c r="F96" s="42" t="n">
        <v>8</v>
      </c>
      <c r="G96" s="62" t="n">
        <v>7.4</v>
      </c>
      <c r="H96" s="42" t="s">
        <v>20</v>
      </c>
      <c r="I96" s="42" t="n">
        <v>1</v>
      </c>
      <c r="J96" s="42" t="s">
        <v>20</v>
      </c>
      <c r="K96" s="42" t="s">
        <v>20</v>
      </c>
      <c r="L96" s="42" t="n">
        <v>3</v>
      </c>
      <c r="M96" s="42" t="n">
        <v>4</v>
      </c>
      <c r="N96" s="42" t="n">
        <v>7</v>
      </c>
      <c r="O96" s="42" t="s">
        <v>20</v>
      </c>
      <c r="P96" s="42" t="s">
        <v>20</v>
      </c>
      <c r="Q96" s="42" t="s">
        <v>20</v>
      </c>
      <c r="R96" s="42" t="n">
        <v>3</v>
      </c>
      <c r="S96" s="42" t="n">
        <v>4</v>
      </c>
      <c r="T96" s="62" t="n">
        <v>87.5</v>
      </c>
      <c r="U96" s="42" t="n">
        <v>11</v>
      </c>
      <c r="V96" s="62" t="n">
        <v>8</v>
      </c>
      <c r="W96" s="42" t="n">
        <v>11</v>
      </c>
      <c r="X96" s="62" t="n">
        <v>8</v>
      </c>
      <c r="Y96" s="42" t="s">
        <v>20</v>
      </c>
      <c r="Z96" s="42" t="n">
        <v>1</v>
      </c>
      <c r="AA96" s="42" t="s">
        <v>20</v>
      </c>
      <c r="AB96" s="42" t="s">
        <v>20</v>
      </c>
      <c r="AC96" s="42" t="n">
        <v>5</v>
      </c>
      <c r="AD96" s="42" t="n">
        <v>5</v>
      </c>
    </row>
    <row outlineLevel="0" r="97">
      <c r="A97" s="69" t="s">
        <v>122</v>
      </c>
      <c r="B97" s="42" t="n">
        <v>18.2</v>
      </c>
      <c r="C97" s="42" t="n">
        <v>143</v>
      </c>
      <c r="D97" s="42" t="n">
        <v>151</v>
      </c>
      <c r="E97" s="71" t="n">
        <f aca="false" ca="false" dt2D="false" dtr="false" t="normal">D97/B97</f>
        <v>8.296703296703297</v>
      </c>
      <c r="F97" s="42" t="n">
        <v>12</v>
      </c>
      <c r="G97" s="62" t="n">
        <v>8.4</v>
      </c>
      <c r="H97" s="42" t="s">
        <v>20</v>
      </c>
      <c r="I97" s="42" t="n">
        <v>1</v>
      </c>
      <c r="J97" s="42" t="s">
        <v>20</v>
      </c>
      <c r="K97" s="42" t="s">
        <v>20</v>
      </c>
      <c r="L97" s="42" t="n">
        <v>7</v>
      </c>
      <c r="M97" s="42" t="n">
        <v>4</v>
      </c>
      <c r="N97" s="42" t="n">
        <v>11</v>
      </c>
      <c r="O97" s="42" t="s">
        <v>20</v>
      </c>
      <c r="P97" s="42" t="s">
        <v>20</v>
      </c>
      <c r="Q97" s="42" t="s">
        <v>20</v>
      </c>
      <c r="R97" s="42" t="n">
        <v>7</v>
      </c>
      <c r="S97" s="42" t="n">
        <v>4</v>
      </c>
      <c r="T97" s="62" t="n">
        <v>91.7</v>
      </c>
      <c r="U97" s="42" t="n">
        <v>22</v>
      </c>
      <c r="V97" s="62" t="n">
        <v>15</v>
      </c>
      <c r="W97" s="42" t="n">
        <v>12</v>
      </c>
      <c r="X97" s="62" t="n">
        <v>8</v>
      </c>
      <c r="Y97" s="42" t="s">
        <v>20</v>
      </c>
      <c r="Z97" s="42" t="n">
        <v>1</v>
      </c>
      <c r="AA97" s="42" t="s">
        <v>20</v>
      </c>
      <c r="AB97" s="42" t="s">
        <v>20</v>
      </c>
      <c r="AC97" s="42" t="n">
        <v>7</v>
      </c>
      <c r="AD97" s="42" t="n">
        <v>4</v>
      </c>
    </row>
    <row outlineLevel="0" r="98">
      <c r="A98" s="63" t="s">
        <v>123</v>
      </c>
      <c r="B98" s="42" t="n">
        <v>6.4</v>
      </c>
      <c r="C98" s="42" t="n">
        <v>56</v>
      </c>
      <c r="D98" s="42" t="n">
        <v>54</v>
      </c>
      <c r="E98" s="64" t="n">
        <f aca="false" ca="false" dt2D="false" dtr="false" t="normal">D98/B98</f>
        <v>8.4375</v>
      </c>
      <c r="F98" s="42" t="n">
        <v>8</v>
      </c>
      <c r="G98" s="62" t="n">
        <v>14.3</v>
      </c>
      <c r="H98" s="42" t="s">
        <v>20</v>
      </c>
      <c r="I98" s="42" t="s">
        <v>20</v>
      </c>
      <c r="J98" s="42" t="s">
        <v>20</v>
      </c>
      <c r="K98" s="42" t="s">
        <v>20</v>
      </c>
      <c r="L98" s="42" t="n">
        <v>4</v>
      </c>
      <c r="M98" s="42" t="n">
        <v>4</v>
      </c>
      <c r="N98" s="42" t="n">
        <v>8</v>
      </c>
      <c r="O98" s="42" t="s">
        <v>20</v>
      </c>
      <c r="P98" s="42" t="s">
        <v>20</v>
      </c>
      <c r="Q98" s="42" t="s">
        <v>20</v>
      </c>
      <c r="R98" s="42" t="n">
        <v>4</v>
      </c>
      <c r="S98" s="42" t="n">
        <v>4</v>
      </c>
      <c r="T98" s="62" t="n">
        <v>100</v>
      </c>
      <c r="U98" s="42" t="n">
        <v>8</v>
      </c>
      <c r="V98" s="62" t="n">
        <v>15</v>
      </c>
      <c r="W98" s="42" t="n">
        <v>8</v>
      </c>
      <c r="X98" s="70" t="n">
        <v>14.82</v>
      </c>
      <c r="Y98" s="42" t="s">
        <v>20</v>
      </c>
      <c r="Z98" s="42" t="s">
        <v>20</v>
      </c>
      <c r="AA98" s="42" t="s">
        <v>20</v>
      </c>
      <c r="AB98" s="42" t="s">
        <v>20</v>
      </c>
      <c r="AC98" s="42" t="n">
        <v>4</v>
      </c>
      <c r="AD98" s="42" t="n">
        <v>4</v>
      </c>
    </row>
    <row outlineLevel="0" r="99">
      <c r="A99" s="63" t="s">
        <v>124</v>
      </c>
      <c r="B99" s="42" t="n">
        <v>26.29</v>
      </c>
      <c r="C99" s="42" t="n">
        <v>30</v>
      </c>
      <c r="D99" s="42" t="n">
        <v>30</v>
      </c>
      <c r="E99" s="64" t="n">
        <f aca="false" ca="false" dt2D="false" dtr="false" t="normal">D99/B99</f>
        <v>1.1411182959300115</v>
      </c>
      <c r="F99" s="42" t="s">
        <v>20</v>
      </c>
      <c r="G99" s="42" t="s">
        <v>20</v>
      </c>
      <c r="H99" s="42" t="s">
        <v>20</v>
      </c>
      <c r="I99" s="42" t="s">
        <v>20</v>
      </c>
      <c r="J99" s="42" t="s">
        <v>20</v>
      </c>
      <c r="K99" s="42" t="s">
        <v>20</v>
      </c>
      <c r="L99" s="42" t="s">
        <v>20</v>
      </c>
      <c r="M99" s="42" t="s">
        <v>20</v>
      </c>
      <c r="N99" s="42" t="s">
        <v>20</v>
      </c>
      <c r="O99" s="42" t="s">
        <v>20</v>
      </c>
      <c r="P99" s="42" t="s">
        <v>20</v>
      </c>
      <c r="Q99" s="42" t="s">
        <v>20</v>
      </c>
      <c r="R99" s="42" t="s">
        <v>20</v>
      </c>
      <c r="S99" s="42" t="s">
        <v>20</v>
      </c>
      <c r="T99" s="42" t="s">
        <v>20</v>
      </c>
      <c r="U99" s="42" t="s">
        <v>20</v>
      </c>
      <c r="V99" s="62" t="s">
        <v>20</v>
      </c>
      <c r="W99" s="42" t="s">
        <v>20</v>
      </c>
      <c r="X99" s="42" t="s">
        <v>20</v>
      </c>
      <c r="Y99" s="42" t="s">
        <v>20</v>
      </c>
      <c r="Z99" s="42" t="s">
        <v>20</v>
      </c>
      <c r="AA99" s="42" t="s">
        <v>20</v>
      </c>
      <c r="AB99" s="42" t="s">
        <v>20</v>
      </c>
      <c r="AC99" s="42" t="s">
        <v>20</v>
      </c>
      <c r="AD99" s="42" t="s">
        <v>20</v>
      </c>
    </row>
    <row outlineLevel="0" r="100">
      <c r="A100" s="63" t="s">
        <v>125</v>
      </c>
      <c r="B100" s="42" t="n">
        <v>40.6</v>
      </c>
      <c r="C100" s="42" t="n">
        <v>22</v>
      </c>
      <c r="D100" s="42" t="n">
        <v>15</v>
      </c>
      <c r="E100" s="64" t="n">
        <f aca="false" ca="false" dt2D="false" dtr="false" t="normal">D100/B100</f>
        <v>0.3694581280788177</v>
      </c>
      <c r="F100" s="42" t="s">
        <v>20</v>
      </c>
      <c r="G100" s="42" t="s">
        <v>20</v>
      </c>
      <c r="H100" s="42" t="s">
        <v>20</v>
      </c>
      <c r="I100" s="42" t="s">
        <v>20</v>
      </c>
      <c r="J100" s="42" t="s">
        <v>20</v>
      </c>
      <c r="K100" s="42" t="s">
        <v>20</v>
      </c>
      <c r="L100" s="42" t="s">
        <v>20</v>
      </c>
      <c r="M100" s="42" t="s">
        <v>20</v>
      </c>
      <c r="N100" s="42" t="s">
        <v>20</v>
      </c>
      <c r="O100" s="42" t="s">
        <v>20</v>
      </c>
      <c r="P100" s="42" t="s">
        <v>20</v>
      </c>
      <c r="Q100" s="42" t="s">
        <v>20</v>
      </c>
      <c r="R100" s="42" t="s">
        <v>20</v>
      </c>
      <c r="S100" s="42" t="s">
        <v>20</v>
      </c>
      <c r="T100" s="42" t="s">
        <v>20</v>
      </c>
      <c r="U100" s="42" t="s">
        <v>20</v>
      </c>
      <c r="V100" s="62" t="s">
        <v>20</v>
      </c>
      <c r="W100" s="42" t="s">
        <v>20</v>
      </c>
      <c r="X100" s="42" t="s">
        <v>20</v>
      </c>
      <c r="Y100" s="42" t="s">
        <v>20</v>
      </c>
      <c r="Z100" s="42" t="s">
        <v>20</v>
      </c>
      <c r="AA100" s="42" t="s">
        <v>20</v>
      </c>
      <c r="AB100" s="42" t="s">
        <v>20</v>
      </c>
      <c r="AC100" s="42" t="s">
        <v>20</v>
      </c>
      <c r="AD100" s="42" t="s">
        <v>20</v>
      </c>
    </row>
    <row outlineLevel="0" r="101">
      <c r="A101" s="63" t="s">
        <v>126</v>
      </c>
      <c r="B101" s="42" t="n">
        <v>16.66</v>
      </c>
      <c r="C101" s="42" t="n">
        <v>19</v>
      </c>
      <c r="D101" s="42" t="n">
        <v>21</v>
      </c>
      <c r="E101" s="64" t="n">
        <f aca="false" ca="false" dt2D="false" dtr="false" t="normal">D101/B101</f>
        <v>1.2605042016806722</v>
      </c>
      <c r="F101" s="42" t="s">
        <v>20</v>
      </c>
      <c r="G101" s="42" t="s">
        <v>20</v>
      </c>
      <c r="H101" s="42" t="s">
        <v>20</v>
      </c>
      <c r="I101" s="42" t="s">
        <v>20</v>
      </c>
      <c r="J101" s="42" t="s">
        <v>20</v>
      </c>
      <c r="K101" s="42" t="s">
        <v>20</v>
      </c>
      <c r="L101" s="42" t="s">
        <v>20</v>
      </c>
      <c r="M101" s="42" t="s">
        <v>20</v>
      </c>
      <c r="N101" s="42" t="s">
        <v>20</v>
      </c>
      <c r="O101" s="42" t="s">
        <v>20</v>
      </c>
      <c r="P101" s="42" t="s">
        <v>20</v>
      </c>
      <c r="Q101" s="42" t="s">
        <v>20</v>
      </c>
      <c r="R101" s="42" t="s">
        <v>20</v>
      </c>
      <c r="S101" s="42" t="s">
        <v>20</v>
      </c>
      <c r="T101" s="42" t="s">
        <v>20</v>
      </c>
      <c r="U101" s="42" t="s">
        <v>20</v>
      </c>
      <c r="V101" s="62" t="s">
        <v>20</v>
      </c>
      <c r="W101" s="42" t="s">
        <v>20</v>
      </c>
      <c r="X101" s="42" t="s">
        <v>20</v>
      </c>
      <c r="Y101" s="42" t="s">
        <v>20</v>
      </c>
      <c r="Z101" s="42" t="s">
        <v>20</v>
      </c>
      <c r="AA101" s="42" t="s">
        <v>20</v>
      </c>
      <c r="AB101" s="42" t="s">
        <v>20</v>
      </c>
      <c r="AC101" s="42" t="s">
        <v>20</v>
      </c>
      <c r="AD101" s="42" t="s">
        <v>20</v>
      </c>
    </row>
    <row outlineLevel="0" r="102">
      <c r="A102" s="63" t="s">
        <v>127</v>
      </c>
      <c r="B102" s="42" t="n">
        <v>41.13</v>
      </c>
      <c r="C102" s="42" t="n">
        <v>52</v>
      </c>
      <c r="D102" s="42" t="n">
        <v>53</v>
      </c>
      <c r="E102" s="64" t="n">
        <f aca="false" ca="false" dt2D="false" dtr="false" t="normal">D102/B102</f>
        <v>1.2885971310478967</v>
      </c>
      <c r="F102" s="42" t="n">
        <v>4</v>
      </c>
      <c r="G102" s="62" t="n">
        <v>7.7</v>
      </c>
      <c r="H102" s="42" t="s">
        <v>20</v>
      </c>
      <c r="I102" s="42" t="s">
        <v>20</v>
      </c>
      <c r="J102" s="42" t="s">
        <v>20</v>
      </c>
      <c r="K102" s="42" t="s">
        <v>20</v>
      </c>
      <c r="L102" s="42" t="n">
        <v>2</v>
      </c>
      <c r="M102" s="42" t="n">
        <v>2</v>
      </c>
      <c r="N102" s="42" t="n">
        <v>4</v>
      </c>
      <c r="O102" s="42" t="s">
        <v>20</v>
      </c>
      <c r="P102" s="42" t="s">
        <v>20</v>
      </c>
      <c r="Q102" s="42" t="s">
        <v>20</v>
      </c>
      <c r="R102" s="42" t="n">
        <v>2</v>
      </c>
      <c r="S102" s="42" t="n">
        <v>2</v>
      </c>
      <c r="T102" s="62" t="n">
        <v>100</v>
      </c>
      <c r="U102" s="42" t="n">
        <v>4</v>
      </c>
      <c r="V102" s="62" t="n">
        <v>8</v>
      </c>
      <c r="W102" s="42" t="n">
        <v>4</v>
      </c>
      <c r="X102" s="70" t="n">
        <v>7.55</v>
      </c>
      <c r="Y102" s="42" t="s">
        <v>20</v>
      </c>
      <c r="Z102" s="42" t="s">
        <v>20</v>
      </c>
      <c r="AA102" s="42" t="s">
        <v>20</v>
      </c>
      <c r="AB102" s="42" t="s">
        <v>20</v>
      </c>
      <c r="AC102" s="42" t="n">
        <v>2</v>
      </c>
      <c r="AD102" s="42" t="n">
        <v>2</v>
      </c>
    </row>
    <row outlineLevel="0" r="103">
      <c r="A103" s="63" t="s">
        <v>128</v>
      </c>
      <c r="B103" s="42" t="n">
        <v>44.15</v>
      </c>
      <c r="C103" s="42" t="n">
        <v>14</v>
      </c>
      <c r="D103" s="42" t="n">
        <v>23</v>
      </c>
      <c r="E103" s="64" t="n">
        <f aca="false" ca="false" dt2D="false" dtr="false" t="normal">D103/B103</f>
        <v>0.5209513023782559</v>
      </c>
      <c r="F103" s="42" t="s">
        <v>20</v>
      </c>
      <c r="G103" s="42" t="s">
        <v>20</v>
      </c>
      <c r="H103" s="42" t="s">
        <v>20</v>
      </c>
      <c r="I103" s="42" t="s">
        <v>20</v>
      </c>
      <c r="J103" s="42" t="s">
        <v>20</v>
      </c>
      <c r="K103" s="42" t="s">
        <v>20</v>
      </c>
      <c r="L103" s="42" t="s">
        <v>20</v>
      </c>
      <c r="M103" s="42" t="s">
        <v>20</v>
      </c>
      <c r="N103" s="42" t="s">
        <v>20</v>
      </c>
      <c r="O103" s="42" t="s">
        <v>20</v>
      </c>
      <c r="P103" s="42" t="s">
        <v>20</v>
      </c>
      <c r="Q103" s="42" t="s">
        <v>20</v>
      </c>
      <c r="R103" s="42" t="s">
        <v>20</v>
      </c>
      <c r="S103" s="42" t="s">
        <v>20</v>
      </c>
      <c r="T103" s="42" t="s">
        <v>20</v>
      </c>
      <c r="U103" s="42" t="s">
        <v>20</v>
      </c>
      <c r="V103" s="62" t="s">
        <v>20</v>
      </c>
      <c r="W103" s="42" t="s">
        <v>20</v>
      </c>
      <c r="X103" s="42" t="s">
        <v>20</v>
      </c>
      <c r="Y103" s="42" t="s">
        <v>20</v>
      </c>
      <c r="Z103" s="42" t="s">
        <v>20</v>
      </c>
      <c r="AA103" s="42" t="s">
        <v>20</v>
      </c>
      <c r="AB103" s="42" t="s">
        <v>20</v>
      </c>
      <c r="AC103" s="42" t="s">
        <v>20</v>
      </c>
      <c r="AD103" s="42" t="s">
        <v>20</v>
      </c>
    </row>
    <row outlineLevel="0" r="104">
      <c r="A104" s="63" t="s">
        <v>129</v>
      </c>
      <c r="B104" s="42" t="n">
        <v>25.59</v>
      </c>
      <c r="C104" s="42" t="n">
        <v>51</v>
      </c>
      <c r="D104" s="42" t="n">
        <v>52</v>
      </c>
      <c r="E104" s="64" t="n">
        <f aca="false" ca="false" dt2D="false" dtr="false" t="normal">D104/B104</f>
        <v>2.032043767096522</v>
      </c>
      <c r="F104" s="42" t="n">
        <v>4</v>
      </c>
      <c r="G104" s="70" t="n">
        <v>7.85</v>
      </c>
      <c r="H104" s="42" t="s">
        <v>20</v>
      </c>
      <c r="I104" s="42" t="s">
        <v>20</v>
      </c>
      <c r="J104" s="42" t="s">
        <v>20</v>
      </c>
      <c r="K104" s="42" t="s">
        <v>20</v>
      </c>
      <c r="L104" s="42" t="n">
        <v>2</v>
      </c>
      <c r="M104" s="42" t="n">
        <v>2</v>
      </c>
      <c r="N104" s="42" t="n">
        <v>4</v>
      </c>
      <c r="O104" s="42" t="s">
        <v>20</v>
      </c>
      <c r="P104" s="42" t="s">
        <v>20</v>
      </c>
      <c r="Q104" s="42" t="s">
        <v>20</v>
      </c>
      <c r="R104" s="42" t="n">
        <v>2</v>
      </c>
      <c r="S104" s="42" t="n">
        <v>2</v>
      </c>
      <c r="T104" s="62" t="n">
        <v>100</v>
      </c>
      <c r="U104" s="42" t="n">
        <v>4</v>
      </c>
      <c r="V104" s="62" t="n">
        <v>8</v>
      </c>
      <c r="W104" s="42" t="n">
        <v>4</v>
      </c>
      <c r="X104" s="62" t="n">
        <v>7.7</v>
      </c>
      <c r="Y104" s="42" t="s">
        <v>20</v>
      </c>
      <c r="Z104" s="42" t="s">
        <v>20</v>
      </c>
      <c r="AA104" s="42" t="s">
        <v>20</v>
      </c>
      <c r="AB104" s="42" t="s">
        <v>20</v>
      </c>
      <c r="AC104" s="42" t="n">
        <v>2</v>
      </c>
      <c r="AD104" s="42" t="n">
        <v>2</v>
      </c>
    </row>
    <row outlineLevel="0" r="105">
      <c r="A105" s="65" t="n"/>
      <c r="B105" s="66" t="n"/>
      <c r="C105" s="66" t="n"/>
      <c r="D105" s="66" t="n"/>
      <c r="E105" s="67" t="n"/>
      <c r="F105" s="66" t="n"/>
      <c r="G105" s="68" t="n"/>
      <c r="H105" s="66" t="n"/>
      <c r="I105" s="66" t="n"/>
      <c r="J105" s="66" t="n"/>
      <c r="K105" s="66" t="n"/>
      <c r="L105" s="66" t="n"/>
      <c r="M105" s="66" t="n"/>
      <c r="N105" s="66" t="n"/>
      <c r="O105" s="66" t="n"/>
      <c r="P105" s="42" t="n"/>
      <c r="Q105" s="42" t="n"/>
      <c r="R105" s="66" t="n"/>
      <c r="S105" s="66" t="n"/>
      <c r="T105" s="68" t="n"/>
      <c r="U105" s="66" t="n"/>
      <c r="V105" s="68" t="n"/>
      <c r="W105" s="66" t="n"/>
      <c r="X105" s="68" t="n"/>
      <c r="Y105" s="66" t="n"/>
      <c r="Z105" s="66" t="n"/>
      <c r="AA105" s="66" t="n"/>
      <c r="AB105" s="66" t="n"/>
      <c r="AC105" s="66" t="n"/>
      <c r="AD105" s="66" t="n"/>
    </row>
    <row outlineLevel="0" r="106">
      <c r="A106" s="61" t="s">
        <v>130</v>
      </c>
      <c r="B106" s="42" t="n"/>
      <c r="C106" s="42" t="n"/>
      <c r="D106" s="42" t="n"/>
      <c r="E106" s="64" t="n"/>
      <c r="F106" s="42" t="n"/>
      <c r="G106" s="62" t="n"/>
      <c r="H106" s="42" t="n"/>
      <c r="I106" s="42" t="n"/>
      <c r="J106" s="42" t="n"/>
      <c r="K106" s="42" t="n"/>
      <c r="L106" s="42" t="n"/>
      <c r="M106" s="42" t="n"/>
      <c r="N106" s="42" t="n"/>
      <c r="O106" s="42" t="n"/>
      <c r="P106" s="42" t="n"/>
      <c r="Q106" s="42" t="n"/>
      <c r="R106" s="42" t="n"/>
      <c r="S106" s="42" t="n"/>
      <c r="T106" s="42" t="n"/>
      <c r="U106" s="42" t="n"/>
      <c r="V106" s="62" t="n"/>
      <c r="W106" s="42" t="n"/>
      <c r="X106" s="62" t="n"/>
      <c r="Y106" s="42" t="n"/>
      <c r="Z106" s="42" t="n"/>
      <c r="AA106" s="42" t="n"/>
      <c r="AB106" s="42" t="n"/>
      <c r="AC106" s="42" t="n"/>
      <c r="AD106" s="42" t="n"/>
    </row>
    <row outlineLevel="0" r="107">
      <c r="A107" s="63" t="s">
        <v>131</v>
      </c>
      <c r="B107" s="42" t="n">
        <v>59.73</v>
      </c>
      <c r="C107" s="42" t="n">
        <v>67</v>
      </c>
      <c r="D107" s="42" t="n">
        <v>79</v>
      </c>
      <c r="E107" s="64" t="n">
        <f aca="false" ca="false" dt2D="false" dtr="false" t="normal">D107/B107</f>
        <v>1.3226184496902729</v>
      </c>
      <c r="F107" s="42" t="n">
        <v>4</v>
      </c>
      <c r="G107" s="62" t="n">
        <v>6</v>
      </c>
      <c r="H107" s="42" t="s">
        <v>20</v>
      </c>
      <c r="I107" s="42" t="s">
        <v>20</v>
      </c>
      <c r="J107" s="42" t="s">
        <v>20</v>
      </c>
      <c r="K107" s="42" t="s">
        <v>20</v>
      </c>
      <c r="L107" s="42" t="n">
        <v>2</v>
      </c>
      <c r="M107" s="42" t="n">
        <v>2</v>
      </c>
      <c r="N107" s="42" t="n">
        <v>4</v>
      </c>
      <c r="O107" s="42" t="s">
        <v>20</v>
      </c>
      <c r="P107" s="42" t="s">
        <v>20</v>
      </c>
      <c r="Q107" s="42" t="s">
        <v>20</v>
      </c>
      <c r="R107" s="42" t="n">
        <v>2</v>
      </c>
      <c r="S107" s="42" t="n">
        <v>2</v>
      </c>
      <c r="T107" s="62" t="n">
        <v>100</v>
      </c>
      <c r="U107" s="42" t="n">
        <v>6</v>
      </c>
      <c r="V107" s="62" t="n">
        <v>8</v>
      </c>
      <c r="W107" s="42" t="n">
        <v>5</v>
      </c>
      <c r="X107" s="62" t="n">
        <v>6.4</v>
      </c>
      <c r="Y107" s="42" t="s">
        <v>20</v>
      </c>
      <c r="Z107" s="42" t="s">
        <v>20</v>
      </c>
      <c r="AA107" s="42" t="s">
        <v>20</v>
      </c>
      <c r="AB107" s="42" t="s">
        <v>20</v>
      </c>
      <c r="AC107" s="42" t="n">
        <v>2</v>
      </c>
      <c r="AD107" s="42" t="n">
        <v>3</v>
      </c>
    </row>
    <row outlineLevel="0" r="108">
      <c r="A108" s="63" t="s">
        <v>132</v>
      </c>
      <c r="B108" s="42" t="n">
        <v>72.52</v>
      </c>
      <c r="C108" s="42" t="n">
        <v>42</v>
      </c>
      <c r="D108" s="42" t="n">
        <v>53</v>
      </c>
      <c r="E108" s="64" t="n">
        <f aca="false" ca="false" dt2D="false" dtr="false" t="normal">D108/B108</f>
        <v>0.7308328736900166</v>
      </c>
      <c r="F108" s="42" t="n">
        <v>2</v>
      </c>
      <c r="G108" s="62" t="n">
        <v>4.8</v>
      </c>
      <c r="H108" s="42" t="s">
        <v>20</v>
      </c>
      <c r="I108" s="42" t="s">
        <v>20</v>
      </c>
      <c r="J108" s="42" t="s">
        <v>20</v>
      </c>
      <c r="K108" s="42" t="s">
        <v>20</v>
      </c>
      <c r="L108" s="42" t="n">
        <v>1</v>
      </c>
      <c r="M108" s="42" t="n">
        <v>1</v>
      </c>
      <c r="N108" s="42" t="n">
        <v>2</v>
      </c>
      <c r="O108" s="42" t="s">
        <v>20</v>
      </c>
      <c r="P108" s="42" t="s">
        <v>20</v>
      </c>
      <c r="Q108" s="42" t="s">
        <v>20</v>
      </c>
      <c r="R108" s="42" t="n">
        <v>1</v>
      </c>
      <c r="S108" s="42" t="n">
        <v>1</v>
      </c>
      <c r="T108" s="62" t="n">
        <v>100</v>
      </c>
      <c r="U108" s="42" t="n">
        <v>2</v>
      </c>
      <c r="V108" s="62" t="n">
        <v>5</v>
      </c>
      <c r="W108" s="42" t="n">
        <v>2</v>
      </c>
      <c r="X108" s="62" t="n">
        <v>3.8</v>
      </c>
      <c r="Y108" s="42" t="s">
        <v>20</v>
      </c>
      <c r="Z108" s="42" t="s">
        <v>20</v>
      </c>
      <c r="AA108" s="42" t="s">
        <v>20</v>
      </c>
      <c r="AB108" s="42" t="s">
        <v>20</v>
      </c>
      <c r="AC108" s="42" t="n">
        <v>1</v>
      </c>
      <c r="AD108" s="42" t="n">
        <v>1</v>
      </c>
    </row>
    <row outlineLevel="0" r="109">
      <c r="A109" s="69" t="s">
        <v>133</v>
      </c>
      <c r="B109" s="42" t="n">
        <v>75.81</v>
      </c>
      <c r="C109" s="42" t="n">
        <v>26</v>
      </c>
      <c r="D109" s="42" t="n">
        <v>30</v>
      </c>
      <c r="E109" s="71" t="n">
        <f aca="false" ca="false" dt2D="false" dtr="false" t="normal">D109/B109</f>
        <v>0.3957261574990107</v>
      </c>
      <c r="F109" s="42" t="n">
        <v>1</v>
      </c>
      <c r="G109" s="42" t="n">
        <v>3.9</v>
      </c>
      <c r="H109" s="42" t="s">
        <v>20</v>
      </c>
      <c r="I109" s="42" t="s">
        <v>20</v>
      </c>
      <c r="J109" s="42" t="s">
        <v>20</v>
      </c>
      <c r="K109" s="42" t="s">
        <v>20</v>
      </c>
      <c r="L109" s="42" t="s">
        <v>20</v>
      </c>
      <c r="M109" s="42" t="n">
        <v>1</v>
      </c>
      <c r="N109" s="42" t="n">
        <v>1</v>
      </c>
      <c r="O109" s="42" t="s">
        <v>20</v>
      </c>
      <c r="P109" s="42" t="s">
        <v>20</v>
      </c>
      <c r="Q109" s="42" t="s">
        <v>20</v>
      </c>
      <c r="R109" s="42" t="s">
        <v>20</v>
      </c>
      <c r="S109" s="42" t="n">
        <v>1</v>
      </c>
      <c r="T109" s="62" t="n">
        <v>100</v>
      </c>
      <c r="U109" s="42" t="n">
        <v>1</v>
      </c>
      <c r="V109" s="62" t="n">
        <v>5</v>
      </c>
      <c r="W109" s="42" t="n">
        <v>1</v>
      </c>
      <c r="X109" s="42" t="n">
        <v>3.4</v>
      </c>
      <c r="Y109" s="42" t="s">
        <v>20</v>
      </c>
      <c r="Z109" s="42" t="s">
        <v>20</v>
      </c>
      <c r="AA109" s="42" t="s">
        <v>20</v>
      </c>
      <c r="AB109" s="42" t="s">
        <v>20</v>
      </c>
      <c r="AC109" s="42" t="s">
        <v>20</v>
      </c>
      <c r="AD109" s="42" t="n">
        <v>1</v>
      </c>
    </row>
    <row outlineLevel="0" r="110">
      <c r="A110" s="65" t="n"/>
      <c r="B110" s="66" t="n"/>
      <c r="C110" s="66" t="n"/>
      <c r="D110" s="66" t="n"/>
      <c r="E110" s="67" t="n"/>
      <c r="F110" s="66" t="n"/>
      <c r="G110" s="62" t="n"/>
      <c r="H110" s="42" t="n"/>
      <c r="I110" s="66" t="n"/>
      <c r="J110" s="66" t="n"/>
      <c r="K110" s="42" t="n"/>
      <c r="L110" s="66" t="n"/>
      <c r="M110" s="66" t="n"/>
      <c r="N110" s="66" t="n"/>
      <c r="O110" s="66" t="n"/>
      <c r="P110" s="42" t="n"/>
      <c r="Q110" s="42" t="n"/>
      <c r="R110" s="66" t="n"/>
      <c r="S110" s="66" t="n"/>
      <c r="T110" s="68" t="n"/>
      <c r="U110" s="66" t="n"/>
      <c r="V110" s="62" t="n"/>
      <c r="W110" s="66" t="n"/>
      <c r="X110" s="62" t="n"/>
      <c r="Y110" s="42" t="n"/>
      <c r="Z110" s="66" t="n"/>
      <c r="AA110" s="66" t="n"/>
      <c r="AB110" s="42" t="n"/>
      <c r="AC110" s="66" t="n"/>
      <c r="AD110" s="66" t="n"/>
    </row>
    <row outlineLevel="0" r="111">
      <c r="A111" s="61" t="s">
        <v>134</v>
      </c>
      <c r="B111" s="42" t="n"/>
      <c r="C111" s="42" t="n"/>
      <c r="D111" s="42" t="n"/>
      <c r="E111" s="64" t="n"/>
      <c r="F111" s="42" t="n"/>
      <c r="G111" s="62" t="n"/>
      <c r="H111" s="42" t="n"/>
      <c r="I111" s="42" t="n"/>
      <c r="J111" s="42" t="n"/>
      <c r="K111" s="42" t="n"/>
      <c r="L111" s="42" t="n"/>
      <c r="M111" s="42" t="n"/>
      <c r="N111" s="42" t="n"/>
      <c r="O111" s="42" t="n"/>
      <c r="P111" s="42" t="n"/>
      <c r="Q111" s="42" t="n"/>
      <c r="R111" s="42" t="n"/>
      <c r="S111" s="42" t="n"/>
      <c r="T111" s="42" t="n"/>
      <c r="U111" s="42" t="n"/>
      <c r="V111" s="62" t="n"/>
      <c r="W111" s="42" t="n"/>
      <c r="X111" s="62" t="n"/>
      <c r="Y111" s="42" t="n"/>
      <c r="Z111" s="42" t="n"/>
      <c r="AA111" s="42" t="n"/>
      <c r="AB111" s="42" t="n"/>
      <c r="AC111" s="42" t="n"/>
      <c r="AD111" s="42" t="n"/>
    </row>
    <row outlineLevel="0" r="112">
      <c r="A112" s="69" t="s">
        <v>135</v>
      </c>
      <c r="B112" s="42" t="n">
        <v>25.76</v>
      </c>
      <c r="C112" s="42" t="n">
        <v>0</v>
      </c>
      <c r="D112" s="42" t="n">
        <v>6</v>
      </c>
      <c r="E112" s="64" t="n">
        <f aca="false" ca="false" dt2D="false" dtr="false" t="normal">D112/B112</f>
        <v>0.2329192546583851</v>
      </c>
      <c r="F112" s="66" t="s">
        <v>20</v>
      </c>
      <c r="G112" s="66" t="s">
        <v>20</v>
      </c>
      <c r="H112" s="66" t="s">
        <v>20</v>
      </c>
      <c r="I112" s="66" t="s">
        <v>20</v>
      </c>
      <c r="J112" s="66" t="s">
        <v>20</v>
      </c>
      <c r="K112" s="66" t="s">
        <v>20</v>
      </c>
      <c r="L112" s="66" t="s">
        <v>20</v>
      </c>
      <c r="M112" s="66" t="s">
        <v>20</v>
      </c>
      <c r="N112" s="66" t="s">
        <v>20</v>
      </c>
      <c r="O112" s="66" t="s">
        <v>20</v>
      </c>
      <c r="P112" s="66" t="s">
        <v>20</v>
      </c>
      <c r="Q112" s="66" t="s">
        <v>20</v>
      </c>
      <c r="R112" s="66" t="s">
        <v>20</v>
      </c>
      <c r="S112" s="66" t="s">
        <v>20</v>
      </c>
      <c r="T112" s="66" t="s">
        <v>20</v>
      </c>
      <c r="U112" s="66" t="s">
        <v>20</v>
      </c>
      <c r="V112" s="68" t="s">
        <v>20</v>
      </c>
      <c r="W112" s="66" t="s">
        <v>20</v>
      </c>
      <c r="X112" s="66" t="s">
        <v>20</v>
      </c>
      <c r="Y112" s="66" t="s">
        <v>20</v>
      </c>
      <c r="Z112" s="66" t="s">
        <v>20</v>
      </c>
      <c r="AA112" s="66" t="s">
        <v>20</v>
      </c>
      <c r="AB112" s="66" t="s">
        <v>20</v>
      </c>
      <c r="AC112" s="66" t="s">
        <v>20</v>
      </c>
      <c r="AD112" s="66" t="s">
        <v>20</v>
      </c>
    </row>
    <row outlineLevel="0" r="113">
      <c r="A113" s="63" t="s">
        <v>136</v>
      </c>
      <c r="B113" s="42" t="n">
        <v>33.05</v>
      </c>
      <c r="C113" s="42" t="n">
        <v>20</v>
      </c>
      <c r="D113" s="42" t="n">
        <v>20</v>
      </c>
      <c r="E113" s="64" t="n">
        <f aca="false" ca="false" dt2D="false" dtr="false" t="normal">D113/B113</f>
        <v>0.6051437216338881</v>
      </c>
      <c r="F113" s="66" t="s">
        <v>20</v>
      </c>
      <c r="G113" s="66" t="s">
        <v>20</v>
      </c>
      <c r="H113" s="66" t="s">
        <v>20</v>
      </c>
      <c r="I113" s="66" t="s">
        <v>20</v>
      </c>
      <c r="J113" s="66" t="s">
        <v>20</v>
      </c>
      <c r="K113" s="66" t="s">
        <v>20</v>
      </c>
      <c r="L113" s="66" t="s">
        <v>20</v>
      </c>
      <c r="M113" s="66" t="s">
        <v>20</v>
      </c>
      <c r="N113" s="66" t="s">
        <v>20</v>
      </c>
      <c r="O113" s="66" t="s">
        <v>20</v>
      </c>
      <c r="P113" s="66" t="s">
        <v>20</v>
      </c>
      <c r="Q113" s="66" t="s">
        <v>20</v>
      </c>
      <c r="R113" s="66" t="s">
        <v>20</v>
      </c>
      <c r="S113" s="66" t="s">
        <v>20</v>
      </c>
      <c r="T113" s="66" t="s">
        <v>20</v>
      </c>
      <c r="U113" s="42" t="n">
        <v>1</v>
      </c>
      <c r="V113" s="62" t="n">
        <v>5</v>
      </c>
      <c r="W113" s="66" t="s">
        <v>20</v>
      </c>
      <c r="X113" s="66" t="s">
        <v>20</v>
      </c>
      <c r="Y113" s="66" t="s">
        <v>20</v>
      </c>
      <c r="Z113" s="66" t="s">
        <v>20</v>
      </c>
      <c r="AA113" s="66" t="s">
        <v>20</v>
      </c>
      <c r="AB113" s="66" t="s">
        <v>20</v>
      </c>
      <c r="AC113" s="66" t="s">
        <v>20</v>
      </c>
      <c r="AD113" s="66" t="s">
        <v>20</v>
      </c>
    </row>
    <row outlineLevel="0" r="114">
      <c r="A114" s="65" t="n"/>
      <c r="B114" s="66" t="n"/>
      <c r="C114" s="66" t="n"/>
      <c r="D114" s="66" t="n"/>
      <c r="E114" s="64" t="n"/>
      <c r="F114" s="66" t="n"/>
      <c r="G114" s="72" t="n"/>
      <c r="H114" s="66" t="n"/>
      <c r="I114" s="66" t="n"/>
      <c r="J114" s="66" t="n"/>
      <c r="K114" s="66" t="n"/>
      <c r="L114" s="66" t="n"/>
      <c r="M114" s="66" t="n"/>
      <c r="N114" s="66" t="n"/>
      <c r="O114" s="66" t="n"/>
      <c r="P114" s="42" t="n"/>
      <c r="Q114" s="42" t="n"/>
      <c r="R114" s="66" t="n"/>
      <c r="S114" s="66" t="n"/>
      <c r="T114" s="66" t="n"/>
      <c r="U114" s="66" t="n"/>
      <c r="V114" s="68" t="n"/>
      <c r="W114" s="66" t="n"/>
      <c r="X114" s="72" t="n"/>
      <c r="Y114" s="66" t="n"/>
      <c r="Z114" s="66" t="n"/>
      <c r="AA114" s="66" t="n"/>
      <c r="AB114" s="66" t="n"/>
      <c r="AC114" s="66" t="n"/>
      <c r="AD114" s="66" t="n"/>
    </row>
    <row outlineLevel="0" r="115">
      <c r="A115" s="66" t="s">
        <v>137</v>
      </c>
      <c r="B115" s="42" t="n"/>
      <c r="C115" s="42" t="n"/>
      <c r="D115" s="42" t="n"/>
      <c r="E115" s="64" t="n"/>
      <c r="F115" s="42" t="n"/>
      <c r="G115" s="62" t="n"/>
      <c r="H115" s="42" t="n"/>
      <c r="I115" s="42" t="n"/>
      <c r="J115" s="42" t="n"/>
      <c r="K115" s="42" t="n"/>
      <c r="L115" s="42" t="n"/>
      <c r="M115" s="42" t="n"/>
      <c r="N115" s="42" t="n"/>
      <c r="O115" s="42" t="n"/>
      <c r="P115" s="42" t="n"/>
      <c r="Q115" s="42" t="n"/>
      <c r="R115" s="42" t="n"/>
      <c r="S115" s="42" t="n"/>
      <c r="T115" s="42" t="n"/>
      <c r="U115" s="42" t="n"/>
      <c r="V115" s="62" t="n"/>
      <c r="W115" s="42" t="n"/>
      <c r="X115" s="62" t="n"/>
      <c r="Y115" s="42" t="n"/>
      <c r="Z115" s="42" t="n"/>
      <c r="AA115" s="42" t="n"/>
      <c r="AB115" s="42" t="n"/>
      <c r="AC115" s="42" t="n"/>
      <c r="AD115" s="42" t="n"/>
    </row>
    <row outlineLevel="0" r="116">
      <c r="A116" s="63" t="s">
        <v>138</v>
      </c>
      <c r="B116" s="42" t="n">
        <v>24.69</v>
      </c>
      <c r="C116" s="42" t="n">
        <v>31</v>
      </c>
      <c r="D116" s="42" t="n">
        <v>42</v>
      </c>
      <c r="E116" s="64" t="n">
        <f aca="false" ca="false" dt2D="false" dtr="false" t="normal">D116/B116</f>
        <v>1.701093560145808</v>
      </c>
      <c r="F116" s="42" t="n">
        <v>2</v>
      </c>
      <c r="G116" s="42" t="n">
        <v>6.5</v>
      </c>
      <c r="H116" s="42" t="s">
        <v>20</v>
      </c>
      <c r="I116" s="42" t="s">
        <v>20</v>
      </c>
      <c r="J116" s="42" t="s">
        <v>20</v>
      </c>
      <c r="K116" s="42" t="s">
        <v>20</v>
      </c>
      <c r="L116" s="42" t="n">
        <v>1</v>
      </c>
      <c r="M116" s="42" t="n">
        <v>1</v>
      </c>
      <c r="N116" s="66" t="s">
        <v>20</v>
      </c>
      <c r="O116" s="66" t="s">
        <v>20</v>
      </c>
      <c r="P116" s="66" t="s">
        <v>20</v>
      </c>
      <c r="Q116" s="66" t="s">
        <v>20</v>
      </c>
      <c r="R116" s="66" t="s">
        <v>20</v>
      </c>
      <c r="S116" s="66" t="s">
        <v>20</v>
      </c>
      <c r="T116" s="66" t="s">
        <v>20</v>
      </c>
      <c r="U116" s="42" t="n">
        <v>3</v>
      </c>
      <c r="V116" s="62" t="n">
        <v>8</v>
      </c>
      <c r="W116" s="42" t="n">
        <v>2</v>
      </c>
      <c r="X116" s="42" t="n">
        <v>4.8</v>
      </c>
      <c r="Y116" s="42" t="s">
        <v>20</v>
      </c>
      <c r="Z116" s="42" t="s">
        <v>20</v>
      </c>
      <c r="AA116" s="42" t="s">
        <v>20</v>
      </c>
      <c r="AB116" s="42" t="s">
        <v>20</v>
      </c>
      <c r="AC116" s="42" t="n">
        <v>1</v>
      </c>
      <c r="AD116" s="42" t="n">
        <v>1</v>
      </c>
    </row>
    <row outlineLevel="0" r="117">
      <c r="A117" s="65" t="n"/>
      <c r="B117" s="66" t="n"/>
      <c r="C117" s="66" t="n"/>
      <c r="D117" s="66" t="n"/>
      <c r="E117" s="64" t="n"/>
      <c r="F117" s="66" t="n"/>
      <c r="G117" s="72" t="n"/>
      <c r="H117" s="72" t="n"/>
      <c r="I117" s="66" t="n"/>
      <c r="J117" s="66" t="n"/>
      <c r="K117" s="66" t="n"/>
      <c r="L117" s="72" t="n"/>
      <c r="M117" s="72" t="n"/>
      <c r="N117" s="66" t="n"/>
      <c r="O117" s="66" t="n"/>
      <c r="P117" s="42" t="n"/>
      <c r="Q117" s="42" t="n"/>
      <c r="R117" s="66" t="n"/>
      <c r="S117" s="66" t="n"/>
      <c r="T117" s="68" t="n"/>
      <c r="U117" s="66" t="n"/>
      <c r="V117" s="68" t="n"/>
      <c r="W117" s="72" t="n"/>
      <c r="X117" s="72" t="n"/>
      <c r="Y117" s="72" t="n"/>
      <c r="Z117" s="72" t="n"/>
      <c r="AA117" s="72" t="n"/>
      <c r="AB117" s="66" t="n"/>
      <c r="AC117" s="72" t="n"/>
      <c r="AD117" s="72" t="n"/>
    </row>
    <row outlineLevel="0" r="118">
      <c r="A118" s="66" t="s">
        <v>139</v>
      </c>
      <c r="B118" s="42" t="n"/>
      <c r="C118" s="42" t="n"/>
      <c r="D118" s="42" t="n"/>
      <c r="E118" s="64" t="n"/>
      <c r="F118" s="42" t="n"/>
      <c r="G118" s="62" t="n"/>
      <c r="H118" s="42" t="n"/>
      <c r="I118" s="42" t="n"/>
      <c r="J118" s="66" t="n"/>
      <c r="K118" s="66" t="n"/>
      <c r="L118" s="42" t="n"/>
      <c r="M118" s="42" t="n"/>
      <c r="N118" s="42" t="n"/>
      <c r="O118" s="42" t="n"/>
      <c r="P118" s="42" t="n"/>
      <c r="Q118" s="42" t="n"/>
      <c r="R118" s="42" t="n"/>
      <c r="S118" s="42" t="n"/>
      <c r="T118" s="42" t="n"/>
      <c r="U118" s="42" t="n"/>
      <c r="V118" s="62" t="n"/>
      <c r="W118" s="42" t="n"/>
      <c r="X118" s="62" t="n"/>
      <c r="Y118" s="42" t="n"/>
      <c r="Z118" s="42" t="n"/>
      <c r="AA118" s="66" t="n"/>
      <c r="AB118" s="66" t="n"/>
      <c r="AC118" s="42" t="n"/>
      <c r="AD118" s="42" t="n"/>
    </row>
    <row outlineLevel="0" r="119">
      <c r="A119" s="63" t="s">
        <v>66</v>
      </c>
      <c r="B119" s="42" t="n">
        <v>29.76</v>
      </c>
      <c r="C119" s="42" t="n">
        <v>59</v>
      </c>
      <c r="D119" s="42" t="n">
        <v>70</v>
      </c>
      <c r="E119" s="64" t="n">
        <f aca="false" ca="false" dt2D="false" dtr="false" t="normal">D119/B119</f>
        <v>2.3521505376344085</v>
      </c>
      <c r="F119" s="42" t="n">
        <v>4</v>
      </c>
      <c r="G119" s="62" t="n">
        <v>6.8</v>
      </c>
      <c r="H119" s="42" t="s">
        <v>20</v>
      </c>
      <c r="I119" s="42" t="s">
        <v>20</v>
      </c>
      <c r="J119" s="42" t="s">
        <v>20</v>
      </c>
      <c r="K119" s="42" t="s">
        <v>20</v>
      </c>
      <c r="L119" s="42" t="n">
        <v>2</v>
      </c>
      <c r="M119" s="42" t="n">
        <v>2</v>
      </c>
      <c r="N119" s="42" t="n">
        <v>4</v>
      </c>
      <c r="O119" s="42" t="s">
        <v>20</v>
      </c>
      <c r="P119" s="42" t="s">
        <v>20</v>
      </c>
      <c r="Q119" s="42" t="s">
        <v>20</v>
      </c>
      <c r="R119" s="42" t="n">
        <v>2</v>
      </c>
      <c r="S119" s="42" t="n">
        <v>2</v>
      </c>
      <c r="T119" s="62" t="n">
        <v>100</v>
      </c>
      <c r="U119" s="42" t="n">
        <v>5</v>
      </c>
      <c r="V119" s="62" t="n">
        <v>8</v>
      </c>
      <c r="W119" s="42" t="n">
        <v>5</v>
      </c>
      <c r="X119" s="62" t="n">
        <v>7.2</v>
      </c>
      <c r="Y119" s="42" t="s">
        <v>20</v>
      </c>
      <c r="Z119" s="42" t="s">
        <v>20</v>
      </c>
      <c r="AA119" s="42" t="s">
        <v>20</v>
      </c>
      <c r="AB119" s="42" t="s">
        <v>20</v>
      </c>
      <c r="AC119" s="42" t="n">
        <v>2</v>
      </c>
      <c r="AD119" s="42" t="n">
        <v>3</v>
      </c>
    </row>
    <row outlineLevel="0" r="120">
      <c r="A120" s="69" t="s">
        <v>140</v>
      </c>
      <c r="B120" s="42" t="n">
        <v>39.43</v>
      </c>
      <c r="C120" s="42" t="n">
        <v>60</v>
      </c>
      <c r="D120" s="42" t="n">
        <v>76</v>
      </c>
      <c r="E120" s="64" t="n">
        <f aca="false" ca="false" dt2D="false" dtr="false" t="normal">D120/B120</f>
        <v>1.9274663961450673</v>
      </c>
      <c r="F120" s="42" t="n">
        <v>4</v>
      </c>
      <c r="G120" s="62" t="n">
        <v>6.7</v>
      </c>
      <c r="H120" s="42" t="s">
        <v>20</v>
      </c>
      <c r="I120" s="42" t="s">
        <v>20</v>
      </c>
      <c r="J120" s="42" t="s">
        <v>20</v>
      </c>
      <c r="K120" s="42" t="s">
        <v>20</v>
      </c>
      <c r="L120" s="42" t="n">
        <v>2</v>
      </c>
      <c r="M120" s="42" t="n">
        <v>2</v>
      </c>
      <c r="N120" s="42" t="n">
        <v>4</v>
      </c>
      <c r="O120" s="42" t="s">
        <v>20</v>
      </c>
      <c r="P120" s="42" t="s">
        <v>20</v>
      </c>
      <c r="Q120" s="42" t="s">
        <v>20</v>
      </c>
      <c r="R120" s="42" t="n">
        <v>2</v>
      </c>
      <c r="S120" s="42" t="n">
        <v>2</v>
      </c>
      <c r="T120" s="62" t="n">
        <v>100</v>
      </c>
      <c r="U120" s="42" t="n">
        <v>6</v>
      </c>
      <c r="V120" s="62" t="n">
        <v>8</v>
      </c>
      <c r="W120" s="42" t="n">
        <v>5</v>
      </c>
      <c r="X120" s="62" t="n">
        <v>6.6</v>
      </c>
      <c r="Y120" s="42" t="s">
        <v>20</v>
      </c>
      <c r="Z120" s="42" t="s">
        <v>20</v>
      </c>
      <c r="AA120" s="42" t="s">
        <v>20</v>
      </c>
      <c r="AB120" s="42" t="s">
        <v>20</v>
      </c>
      <c r="AC120" s="42" t="n">
        <v>3</v>
      </c>
      <c r="AD120" s="42" t="n">
        <v>2</v>
      </c>
    </row>
    <row outlineLevel="0" r="121">
      <c r="A121" s="69" t="s">
        <v>141</v>
      </c>
      <c r="B121" s="42" t="n">
        <v>40.79</v>
      </c>
      <c r="C121" s="42" t="n">
        <v>158</v>
      </c>
      <c r="D121" s="42" t="n">
        <v>163</v>
      </c>
      <c r="E121" s="73" t="n">
        <f aca="false" ca="false" dt2D="false" dtr="false" t="normal">D121/B121</f>
        <v>3.9960774699681294</v>
      </c>
      <c r="F121" s="42" t="n">
        <v>18</v>
      </c>
      <c r="G121" s="62" t="n">
        <v>11.4</v>
      </c>
      <c r="H121" s="42" t="s">
        <v>20</v>
      </c>
      <c r="I121" s="42" t="n">
        <v>1</v>
      </c>
      <c r="J121" s="42" t="s">
        <v>20</v>
      </c>
      <c r="K121" s="42" t="s">
        <v>20</v>
      </c>
      <c r="L121" s="42" t="n">
        <v>9</v>
      </c>
      <c r="M121" s="42" t="n">
        <v>8</v>
      </c>
      <c r="N121" s="42" t="n">
        <v>12</v>
      </c>
      <c r="O121" s="42" t="s">
        <v>20</v>
      </c>
      <c r="P121" s="42" t="s">
        <v>20</v>
      </c>
      <c r="Q121" s="42" t="s">
        <v>20</v>
      </c>
      <c r="R121" s="42" t="n">
        <v>5</v>
      </c>
      <c r="S121" s="42" t="n">
        <v>7</v>
      </c>
      <c r="T121" s="62" t="n">
        <v>67</v>
      </c>
      <c r="U121" s="42" t="n">
        <v>19</v>
      </c>
      <c r="V121" s="62" t="n">
        <v>12</v>
      </c>
      <c r="W121" s="42" t="n">
        <v>18</v>
      </c>
      <c r="X121" s="62" t="n">
        <v>11.1</v>
      </c>
      <c r="Y121" s="42" t="s">
        <v>20</v>
      </c>
      <c r="Z121" s="42" t="n">
        <v>1</v>
      </c>
      <c r="AA121" s="42" t="s">
        <v>20</v>
      </c>
      <c r="AB121" s="42" t="s">
        <v>20</v>
      </c>
      <c r="AC121" s="42" t="n">
        <v>9</v>
      </c>
      <c r="AD121" s="42" t="n">
        <v>8</v>
      </c>
    </row>
    <row outlineLevel="0" r="122">
      <c r="A122" s="63" t="s">
        <v>142</v>
      </c>
      <c r="B122" s="42" t="n">
        <v>29.93</v>
      </c>
      <c r="C122" s="42" t="n">
        <v>6</v>
      </c>
      <c r="D122" s="42" t="n">
        <v>13</v>
      </c>
      <c r="E122" s="64" t="n">
        <f aca="false" ca="false" dt2D="false" dtr="false" t="normal">D122/B122</f>
        <v>0.43434680922151686</v>
      </c>
      <c r="F122" s="66" t="s">
        <v>20</v>
      </c>
      <c r="G122" s="66" t="s">
        <v>20</v>
      </c>
      <c r="H122" s="66" t="s">
        <v>20</v>
      </c>
      <c r="I122" s="66" t="s">
        <v>20</v>
      </c>
      <c r="J122" s="66" t="s">
        <v>20</v>
      </c>
      <c r="K122" s="66" t="s">
        <v>20</v>
      </c>
      <c r="L122" s="66" t="s">
        <v>20</v>
      </c>
      <c r="M122" s="66" t="s">
        <v>20</v>
      </c>
      <c r="N122" s="66" t="s">
        <v>20</v>
      </c>
      <c r="O122" s="66" t="s">
        <v>20</v>
      </c>
      <c r="P122" s="66" t="s">
        <v>20</v>
      </c>
      <c r="Q122" s="66" t="s">
        <v>20</v>
      </c>
      <c r="R122" s="66" t="s">
        <v>20</v>
      </c>
      <c r="S122" s="66" t="s">
        <v>20</v>
      </c>
      <c r="T122" s="66" t="s">
        <v>20</v>
      </c>
      <c r="U122" s="66" t="s">
        <v>20</v>
      </c>
      <c r="V122" s="68" t="s">
        <v>20</v>
      </c>
      <c r="W122" s="66" t="s">
        <v>20</v>
      </c>
      <c r="X122" s="66" t="s">
        <v>20</v>
      </c>
      <c r="Y122" s="66" t="s">
        <v>20</v>
      </c>
      <c r="Z122" s="66" t="s">
        <v>20</v>
      </c>
      <c r="AA122" s="66" t="s">
        <v>20</v>
      </c>
      <c r="AB122" s="66" t="s">
        <v>20</v>
      </c>
      <c r="AC122" s="66" t="s">
        <v>20</v>
      </c>
      <c r="AD122" s="66" t="s">
        <v>20</v>
      </c>
    </row>
    <row outlineLevel="0" r="123">
      <c r="A123" s="65" t="n"/>
      <c r="B123" s="66" t="n"/>
      <c r="C123" s="66" t="n"/>
      <c r="D123" s="66" t="n"/>
      <c r="E123" s="67" t="n"/>
      <c r="F123" s="66" t="n"/>
      <c r="G123" s="66" t="n"/>
      <c r="H123" s="66" t="n"/>
      <c r="I123" s="66" t="n"/>
      <c r="J123" s="66" t="n"/>
      <c r="K123" s="66" t="n"/>
      <c r="L123" s="66" t="n"/>
      <c r="M123" s="66" t="n"/>
      <c r="N123" s="66" t="n"/>
      <c r="O123" s="66" t="n"/>
      <c r="P123" s="66" t="n"/>
      <c r="Q123" s="66" t="n"/>
      <c r="R123" s="66" t="n"/>
      <c r="S123" s="66" t="n"/>
      <c r="T123" s="66" t="n"/>
      <c r="U123" s="66" t="n"/>
      <c r="V123" s="68" t="n"/>
      <c r="W123" s="66" t="n"/>
      <c r="X123" s="66" t="n"/>
      <c r="Y123" s="66" t="n"/>
      <c r="Z123" s="66" t="n"/>
      <c r="AA123" s="66" t="n"/>
      <c r="AB123" s="66" t="n"/>
      <c r="AC123" s="66" t="n"/>
      <c r="AD123" s="66" t="n"/>
    </row>
    <row outlineLevel="0" r="124">
      <c r="A124" s="61" t="s">
        <v>143</v>
      </c>
      <c r="B124" s="42" t="n"/>
      <c r="C124" s="42" t="n"/>
      <c r="D124" s="42" t="n"/>
      <c r="E124" s="64" t="n"/>
      <c r="F124" s="42" t="n"/>
      <c r="G124" s="62" t="n"/>
      <c r="H124" s="42" t="n"/>
      <c r="I124" s="42" t="n"/>
      <c r="J124" s="42" t="n"/>
      <c r="K124" s="42" t="n"/>
      <c r="L124" s="42" t="n"/>
      <c r="M124" s="42" t="n"/>
      <c r="N124" s="42" t="n"/>
      <c r="O124" s="42" t="n"/>
      <c r="P124" s="42" t="n"/>
      <c r="Q124" s="42" t="n"/>
      <c r="R124" s="42" t="n"/>
      <c r="S124" s="42" t="n"/>
      <c r="T124" s="42" t="n"/>
      <c r="U124" s="42" t="n"/>
      <c r="V124" s="62" t="n"/>
      <c r="W124" s="42" t="n"/>
      <c r="X124" s="62" t="n"/>
      <c r="Y124" s="42" t="n"/>
      <c r="Z124" s="42" t="n"/>
      <c r="AA124" s="42" t="n"/>
      <c r="AB124" s="42" t="n"/>
      <c r="AC124" s="42" t="n"/>
      <c r="AD124" s="42" t="n"/>
    </row>
    <row outlineLevel="0" r="125">
      <c r="A125" s="69" t="s">
        <v>144</v>
      </c>
      <c r="B125" s="42" t="n">
        <v>32.43</v>
      </c>
      <c r="C125" s="42" t="n">
        <v>10</v>
      </c>
      <c r="D125" s="42" t="n">
        <v>9</v>
      </c>
      <c r="E125" s="64" t="n">
        <f aca="false" ca="false" dt2D="false" dtr="false" t="normal">D125/B125</f>
        <v>0.27752081406105455</v>
      </c>
      <c r="F125" s="66" t="s">
        <v>20</v>
      </c>
      <c r="G125" s="66" t="s">
        <v>20</v>
      </c>
      <c r="H125" s="66" t="s">
        <v>20</v>
      </c>
      <c r="I125" s="66" t="s">
        <v>20</v>
      </c>
      <c r="J125" s="66" t="s">
        <v>20</v>
      </c>
      <c r="K125" s="66" t="s">
        <v>20</v>
      </c>
      <c r="L125" s="66" t="s">
        <v>20</v>
      </c>
      <c r="M125" s="66" t="s">
        <v>20</v>
      </c>
      <c r="N125" s="66" t="s">
        <v>20</v>
      </c>
      <c r="O125" s="66" t="s">
        <v>20</v>
      </c>
      <c r="P125" s="66" t="s">
        <v>20</v>
      </c>
      <c r="Q125" s="66" t="s">
        <v>20</v>
      </c>
      <c r="R125" s="66" t="s">
        <v>20</v>
      </c>
      <c r="S125" s="66" t="s">
        <v>20</v>
      </c>
      <c r="T125" s="66" t="s">
        <v>20</v>
      </c>
      <c r="U125" s="66" t="s">
        <v>20</v>
      </c>
      <c r="V125" s="68" t="s">
        <v>20</v>
      </c>
      <c r="W125" s="66" t="s">
        <v>20</v>
      </c>
      <c r="X125" s="66" t="s">
        <v>20</v>
      </c>
      <c r="Y125" s="66" t="s">
        <v>20</v>
      </c>
      <c r="Z125" s="66" t="s">
        <v>20</v>
      </c>
      <c r="AA125" s="66" t="s">
        <v>20</v>
      </c>
      <c r="AB125" s="66" t="s">
        <v>20</v>
      </c>
      <c r="AC125" s="66" t="s">
        <v>20</v>
      </c>
      <c r="AD125" s="66" t="s">
        <v>20</v>
      </c>
    </row>
    <row outlineLevel="0" r="126">
      <c r="A126" s="63" t="s">
        <v>145</v>
      </c>
      <c r="B126" s="42" t="n">
        <v>40.83</v>
      </c>
      <c r="C126" s="42" t="n">
        <v>10</v>
      </c>
      <c r="D126" s="42" t="n">
        <v>7</v>
      </c>
      <c r="E126" s="64" t="n">
        <f aca="false" ca="false" dt2D="false" dtr="false" t="normal">D126/B126</f>
        <v>0.17144256674014205</v>
      </c>
      <c r="F126" s="66" t="s">
        <v>20</v>
      </c>
      <c r="G126" s="66" t="s">
        <v>20</v>
      </c>
      <c r="H126" s="66" t="s">
        <v>20</v>
      </c>
      <c r="I126" s="66" t="s">
        <v>20</v>
      </c>
      <c r="J126" s="66" t="s">
        <v>20</v>
      </c>
      <c r="K126" s="66" t="s">
        <v>20</v>
      </c>
      <c r="L126" s="66" t="s">
        <v>20</v>
      </c>
      <c r="M126" s="66" t="s">
        <v>20</v>
      </c>
      <c r="N126" s="66" t="s">
        <v>20</v>
      </c>
      <c r="O126" s="66" t="s">
        <v>20</v>
      </c>
      <c r="P126" s="66" t="s">
        <v>20</v>
      </c>
      <c r="Q126" s="66" t="s">
        <v>20</v>
      </c>
      <c r="R126" s="66" t="s">
        <v>20</v>
      </c>
      <c r="S126" s="66" t="s">
        <v>20</v>
      </c>
      <c r="T126" s="66" t="s">
        <v>20</v>
      </c>
      <c r="U126" s="66" t="s">
        <v>20</v>
      </c>
      <c r="V126" s="68" t="s">
        <v>20</v>
      </c>
      <c r="W126" s="66" t="s">
        <v>20</v>
      </c>
      <c r="X126" s="66" t="s">
        <v>20</v>
      </c>
      <c r="Y126" s="66" t="s">
        <v>20</v>
      </c>
      <c r="Z126" s="66" t="s">
        <v>20</v>
      </c>
      <c r="AA126" s="66" t="s">
        <v>20</v>
      </c>
      <c r="AB126" s="66" t="s">
        <v>20</v>
      </c>
      <c r="AC126" s="66" t="s">
        <v>20</v>
      </c>
      <c r="AD126" s="66" t="s">
        <v>20</v>
      </c>
    </row>
    <row outlineLevel="0" r="127">
      <c r="A127" s="65" t="n"/>
      <c r="B127" s="66" t="n"/>
      <c r="C127" s="66" t="n"/>
      <c r="D127" s="66" t="n"/>
      <c r="E127" s="64" t="n"/>
      <c r="F127" s="66" t="n"/>
      <c r="G127" s="62" t="n"/>
      <c r="H127" s="42" t="n"/>
      <c r="I127" s="66" t="n"/>
      <c r="J127" s="66" t="n"/>
      <c r="K127" s="42" t="n"/>
      <c r="L127" s="66" t="n"/>
      <c r="M127" s="66" t="n"/>
      <c r="N127" s="66" t="n"/>
      <c r="O127" s="66" t="n"/>
      <c r="P127" s="42" t="n"/>
      <c r="Q127" s="42" t="n"/>
      <c r="R127" s="66" t="n"/>
      <c r="S127" s="66" t="n"/>
      <c r="T127" s="42" t="n"/>
      <c r="U127" s="66" t="n"/>
      <c r="V127" s="62" t="n"/>
      <c r="W127" s="66" t="n"/>
      <c r="X127" s="62" t="n"/>
      <c r="Y127" s="42" t="n"/>
      <c r="Z127" s="66" t="n"/>
      <c r="AA127" s="66" t="n"/>
      <c r="AB127" s="42" t="n"/>
      <c r="AC127" s="66" t="n"/>
      <c r="AD127" s="66" t="n"/>
    </row>
    <row outlineLevel="0" r="128">
      <c r="A128" s="61" t="s">
        <v>146</v>
      </c>
      <c r="B128" s="42" t="n"/>
      <c r="C128" s="42" t="n"/>
      <c r="D128" s="42" t="n"/>
      <c r="E128" s="64" t="n"/>
      <c r="F128" s="42" t="n"/>
      <c r="G128" s="62" t="n"/>
      <c r="H128" s="42" t="n"/>
      <c r="I128" s="42" t="n"/>
      <c r="J128" s="42" t="n"/>
      <c r="K128" s="42" t="n"/>
      <c r="L128" s="42" t="n"/>
      <c r="M128" s="42" t="n"/>
      <c r="N128" s="42" t="n"/>
      <c r="O128" s="42" t="n"/>
      <c r="P128" s="42" t="n"/>
      <c r="Q128" s="42" t="n"/>
      <c r="R128" s="42" t="n"/>
      <c r="S128" s="42" t="n"/>
      <c r="T128" s="66" t="n"/>
      <c r="U128" s="42" t="n"/>
      <c r="V128" s="62" t="n"/>
      <c r="W128" s="42" t="n"/>
      <c r="X128" s="62" t="n"/>
      <c r="Y128" s="42" t="n"/>
      <c r="Z128" s="42" t="n"/>
      <c r="AA128" s="42" t="n"/>
      <c r="AB128" s="42" t="n"/>
      <c r="AC128" s="42" t="n"/>
      <c r="AD128" s="42" t="n"/>
    </row>
    <row outlineLevel="0" r="129">
      <c r="A129" s="63" t="s">
        <v>147</v>
      </c>
      <c r="B129" s="42" t="n">
        <v>41.07</v>
      </c>
      <c r="C129" s="42" t="n">
        <v>14</v>
      </c>
      <c r="D129" s="42" t="n">
        <v>36</v>
      </c>
      <c r="E129" s="64" t="n">
        <f aca="false" ca="false" dt2D="false" dtr="false" t="normal">D129/B129</f>
        <v>0.8765522279035792</v>
      </c>
      <c r="F129" s="66" t="s">
        <v>20</v>
      </c>
      <c r="G129" s="66" t="s">
        <v>20</v>
      </c>
      <c r="H129" s="66" t="s">
        <v>20</v>
      </c>
      <c r="I129" s="66" t="s">
        <v>20</v>
      </c>
      <c r="J129" s="66" t="s">
        <v>20</v>
      </c>
      <c r="K129" s="66" t="s">
        <v>20</v>
      </c>
      <c r="L129" s="66" t="s">
        <v>20</v>
      </c>
      <c r="M129" s="66" t="s">
        <v>20</v>
      </c>
      <c r="N129" s="66" t="s">
        <v>20</v>
      </c>
      <c r="O129" s="66" t="s">
        <v>20</v>
      </c>
      <c r="P129" s="66" t="s">
        <v>20</v>
      </c>
      <c r="Q129" s="66" t="s">
        <v>20</v>
      </c>
      <c r="R129" s="66" t="s">
        <v>20</v>
      </c>
      <c r="S129" s="66" t="s">
        <v>20</v>
      </c>
      <c r="T129" s="66" t="s">
        <v>20</v>
      </c>
      <c r="U129" s="66" t="s">
        <v>20</v>
      </c>
      <c r="V129" s="68" t="s">
        <v>20</v>
      </c>
      <c r="W129" s="66" t="s">
        <v>20</v>
      </c>
      <c r="X129" s="66" t="s">
        <v>20</v>
      </c>
      <c r="Y129" s="66" t="s">
        <v>20</v>
      </c>
      <c r="Z129" s="66" t="s">
        <v>20</v>
      </c>
      <c r="AA129" s="66" t="s">
        <v>20</v>
      </c>
      <c r="AB129" s="66" t="s">
        <v>20</v>
      </c>
      <c r="AC129" s="66" t="s">
        <v>20</v>
      </c>
      <c r="AD129" s="66" t="s">
        <v>20</v>
      </c>
    </row>
    <row outlineLevel="0" r="130">
      <c r="A130" s="65" t="n"/>
      <c r="B130" s="66" t="n"/>
      <c r="C130" s="66" t="n"/>
      <c r="D130" s="66" t="n"/>
      <c r="E130" s="64" t="n"/>
      <c r="F130" s="66" t="n"/>
      <c r="G130" s="62" t="n"/>
      <c r="H130" s="42" t="n"/>
      <c r="I130" s="66" t="n"/>
      <c r="J130" s="66" t="n"/>
      <c r="K130" s="42" t="n"/>
      <c r="L130" s="66" t="n"/>
      <c r="M130" s="66" t="n"/>
      <c r="N130" s="66" t="n"/>
      <c r="O130" s="66" t="n"/>
      <c r="P130" s="42" t="n"/>
      <c r="Q130" s="42" t="n"/>
      <c r="R130" s="66" t="n"/>
      <c r="S130" s="66" t="n"/>
      <c r="T130" s="42" t="n"/>
      <c r="U130" s="66" t="n"/>
      <c r="V130" s="62" t="n"/>
      <c r="W130" s="66" t="n"/>
      <c r="X130" s="62" t="n"/>
      <c r="Y130" s="42" t="n"/>
      <c r="Z130" s="66" t="n"/>
      <c r="AA130" s="66" t="n"/>
      <c r="AB130" s="42" t="n"/>
      <c r="AC130" s="66" t="n"/>
      <c r="AD130" s="66" t="n"/>
    </row>
    <row outlineLevel="0" r="131">
      <c r="A131" s="61" t="s">
        <v>148</v>
      </c>
      <c r="B131" s="42" t="n"/>
      <c r="C131" s="42" t="n"/>
      <c r="D131" s="42" t="n"/>
      <c r="E131" s="64" t="n"/>
      <c r="F131" s="42" t="n"/>
      <c r="G131" s="62" t="n"/>
      <c r="H131" s="42" t="n"/>
      <c r="I131" s="42" t="n"/>
      <c r="J131" s="42" t="n"/>
      <c r="K131" s="42" t="n"/>
      <c r="L131" s="42" t="n"/>
      <c r="M131" s="42" t="n"/>
      <c r="N131" s="42" t="n"/>
      <c r="O131" s="42" t="n"/>
      <c r="P131" s="42" t="n"/>
      <c r="Q131" s="42" t="n"/>
      <c r="R131" s="42" t="n"/>
      <c r="S131" s="42" t="n"/>
      <c r="T131" s="66" t="n"/>
      <c r="U131" s="42" t="n"/>
      <c r="V131" s="62" t="s">
        <v>149</v>
      </c>
      <c r="W131" s="42" t="n"/>
      <c r="X131" s="62" t="n"/>
      <c r="Y131" s="42" t="n"/>
      <c r="Z131" s="42" t="n"/>
      <c r="AA131" s="42" t="n"/>
      <c r="AB131" s="42" t="n"/>
      <c r="AC131" s="42" t="n"/>
      <c r="AD131" s="42" t="n"/>
    </row>
    <row outlineLevel="0" r="132">
      <c r="A132" s="63" t="s">
        <v>150</v>
      </c>
      <c r="B132" s="42" t="n">
        <v>7.51</v>
      </c>
      <c r="C132" s="42" t="n">
        <v>53</v>
      </c>
      <c r="D132" s="42" t="n">
        <v>53</v>
      </c>
      <c r="E132" s="64" t="n">
        <f aca="false" ca="false" dt2D="false" dtr="false" t="normal">D132/B132</f>
        <v>7.057256990679095</v>
      </c>
      <c r="F132" s="42" t="n">
        <v>7</v>
      </c>
      <c r="G132" s="62" t="n">
        <v>13.3</v>
      </c>
      <c r="H132" s="42" t="s">
        <v>20</v>
      </c>
      <c r="I132" s="42" t="n">
        <v>1</v>
      </c>
      <c r="J132" s="42" t="s">
        <v>20</v>
      </c>
      <c r="K132" s="42" t="s">
        <v>20</v>
      </c>
      <c r="L132" s="42" t="n">
        <v>3</v>
      </c>
      <c r="M132" s="42" t="n">
        <v>3</v>
      </c>
      <c r="N132" s="42" t="n">
        <v>1</v>
      </c>
      <c r="O132" s="42" t="s">
        <v>20</v>
      </c>
      <c r="P132" s="42" t="s">
        <v>20</v>
      </c>
      <c r="Q132" s="42" t="s">
        <v>20</v>
      </c>
      <c r="R132" s="42" t="s">
        <v>20</v>
      </c>
      <c r="S132" s="42" t="n">
        <v>1</v>
      </c>
      <c r="T132" s="62" t="n">
        <v>14.3</v>
      </c>
      <c r="U132" s="42" t="n">
        <v>7</v>
      </c>
      <c r="V132" s="62" t="n">
        <v>15</v>
      </c>
      <c r="W132" s="42" t="n">
        <v>7</v>
      </c>
      <c r="X132" s="62" t="n">
        <v>13.3</v>
      </c>
      <c r="Y132" s="42" t="s">
        <v>20</v>
      </c>
      <c r="Z132" s="42" t="n">
        <v>1</v>
      </c>
      <c r="AA132" s="42" t="s">
        <v>20</v>
      </c>
      <c r="AB132" s="42" t="s">
        <v>20</v>
      </c>
      <c r="AC132" s="42" t="n">
        <v>3</v>
      </c>
      <c r="AD132" s="42" t="n">
        <v>3</v>
      </c>
    </row>
    <row outlineLevel="0" r="133">
      <c r="A133" s="65" t="n"/>
      <c r="B133" s="66" t="n"/>
      <c r="C133" s="66" t="n"/>
      <c r="D133" s="66" t="n"/>
      <c r="E133" s="67" t="n"/>
      <c r="F133" s="66" t="n"/>
      <c r="G133" s="66" t="n"/>
      <c r="H133" s="66" t="n"/>
      <c r="I133" s="66" t="n"/>
      <c r="J133" s="66" t="n"/>
      <c r="K133" s="66" t="n"/>
      <c r="L133" s="66" t="n"/>
      <c r="M133" s="66" t="n"/>
      <c r="N133" s="66" t="n"/>
      <c r="O133" s="66" t="n"/>
      <c r="P133" s="66" t="n"/>
      <c r="Q133" s="66" t="n"/>
      <c r="R133" s="66" t="n"/>
      <c r="S133" s="66" t="n"/>
      <c r="T133" s="66" t="n"/>
      <c r="U133" s="66" t="n"/>
      <c r="V133" s="68" t="n"/>
      <c r="W133" s="66" t="n"/>
      <c r="X133" s="66" t="n"/>
      <c r="Y133" s="66" t="n"/>
      <c r="Z133" s="66" t="n"/>
      <c r="AA133" s="66" t="n"/>
      <c r="AB133" s="66" t="n"/>
      <c r="AC133" s="66" t="n"/>
      <c r="AD133" s="66" t="n"/>
    </row>
    <row outlineLevel="0" r="134">
      <c r="A134" s="61" t="s">
        <v>151</v>
      </c>
      <c r="B134" s="42" t="n"/>
      <c r="C134" s="42" t="n"/>
      <c r="D134" s="42" t="n"/>
      <c r="E134" s="64" t="n"/>
      <c r="F134" s="42" t="n"/>
      <c r="G134" s="62" t="n"/>
      <c r="H134" s="42" t="n"/>
      <c r="I134" s="42" t="n"/>
      <c r="J134" s="42" t="n"/>
      <c r="K134" s="42" t="n"/>
      <c r="L134" s="42" t="n"/>
      <c r="M134" s="42" t="n"/>
      <c r="N134" s="42" t="n"/>
      <c r="O134" s="42" t="n"/>
      <c r="P134" s="42" t="n"/>
      <c r="Q134" s="42" t="n"/>
      <c r="R134" s="42" t="n"/>
      <c r="S134" s="42" t="n"/>
      <c r="T134" s="66" t="n"/>
      <c r="U134" s="42" t="n"/>
      <c r="V134" s="62" t="n"/>
      <c r="W134" s="42" t="n"/>
      <c r="X134" s="62" t="n"/>
      <c r="Y134" s="42" t="n"/>
      <c r="Z134" s="42" t="n"/>
      <c r="AA134" s="42" t="n"/>
      <c r="AB134" s="42" t="n"/>
      <c r="AC134" s="42" t="n"/>
      <c r="AD134" s="42" t="n"/>
    </row>
    <row outlineLevel="0" r="135">
      <c r="A135" s="63" t="s">
        <v>152</v>
      </c>
      <c r="B135" s="42" t="n">
        <v>24.68</v>
      </c>
      <c r="C135" s="42" t="n">
        <v>49</v>
      </c>
      <c r="D135" s="42" t="n">
        <v>59</v>
      </c>
      <c r="E135" s="64" t="n">
        <f aca="false" ca="false" dt2D="false" dtr="false" t="normal">D135/B135</f>
        <v>2.3905996758508916</v>
      </c>
      <c r="F135" s="42" t="n">
        <v>3</v>
      </c>
      <c r="G135" s="62" t="n">
        <v>6.2</v>
      </c>
      <c r="H135" s="42" t="s">
        <v>20</v>
      </c>
      <c r="I135" s="42" t="s">
        <v>20</v>
      </c>
      <c r="J135" s="42" t="s">
        <v>20</v>
      </c>
      <c r="K135" s="42" t="s">
        <v>20</v>
      </c>
      <c r="L135" s="42" t="n">
        <v>2</v>
      </c>
      <c r="M135" s="42" t="n">
        <v>1</v>
      </c>
      <c r="N135" s="42" t="n">
        <v>2</v>
      </c>
      <c r="O135" s="66" t="s">
        <v>20</v>
      </c>
      <c r="P135" s="66" t="s">
        <v>20</v>
      </c>
      <c r="Q135" s="42" t="s">
        <v>20</v>
      </c>
      <c r="R135" s="42" t="n">
        <v>2</v>
      </c>
      <c r="S135" s="42" t="n">
        <v>0</v>
      </c>
      <c r="T135" s="62" t="n">
        <v>66.7</v>
      </c>
      <c r="U135" s="42" t="n">
        <v>4</v>
      </c>
      <c r="V135" s="62" t="n">
        <v>8</v>
      </c>
      <c r="W135" s="42" t="n">
        <v>4</v>
      </c>
      <c r="X135" s="62" t="n">
        <v>6.8</v>
      </c>
      <c r="Y135" s="42" t="s">
        <v>20</v>
      </c>
      <c r="Z135" s="42" t="s">
        <v>20</v>
      </c>
      <c r="AA135" s="42" t="s">
        <v>20</v>
      </c>
      <c r="AB135" s="42" t="s">
        <v>20</v>
      </c>
      <c r="AC135" s="42" t="n">
        <v>2</v>
      </c>
      <c r="AD135" s="42" t="n">
        <v>2</v>
      </c>
    </row>
    <row outlineLevel="0" r="136">
      <c r="A136" s="63" t="s">
        <v>153</v>
      </c>
      <c r="B136" s="42" t="n">
        <v>17.45</v>
      </c>
      <c r="C136" s="42" t="n">
        <v>28</v>
      </c>
      <c r="D136" s="42" t="n">
        <v>33</v>
      </c>
      <c r="E136" s="64" t="n">
        <f aca="false" ca="false" dt2D="false" dtr="false" t="normal">D136/B136</f>
        <v>1.8911174785100286</v>
      </c>
      <c r="F136" s="42" t="n">
        <v>2</v>
      </c>
      <c r="G136" s="42" t="n">
        <v>7.2</v>
      </c>
      <c r="H136" s="42" t="s">
        <v>20</v>
      </c>
      <c r="I136" s="42" t="s">
        <v>20</v>
      </c>
      <c r="J136" s="42" t="s">
        <v>20</v>
      </c>
      <c r="K136" s="42" t="s">
        <v>20</v>
      </c>
      <c r="L136" s="42" t="n">
        <v>1</v>
      </c>
      <c r="M136" s="42" t="n">
        <v>1</v>
      </c>
      <c r="N136" s="42" t="n">
        <v>1</v>
      </c>
      <c r="O136" s="42" t="s">
        <v>20</v>
      </c>
      <c r="P136" s="42" t="s">
        <v>20</v>
      </c>
      <c r="Q136" s="42" t="s">
        <v>20</v>
      </c>
      <c r="R136" s="42" t="n">
        <v>1</v>
      </c>
      <c r="S136" s="42" t="s">
        <v>20</v>
      </c>
      <c r="T136" s="62" t="n">
        <v>50</v>
      </c>
      <c r="U136" s="42" t="n">
        <v>2</v>
      </c>
      <c r="V136" s="62" t="n">
        <v>8</v>
      </c>
      <c r="W136" s="42" t="n">
        <v>2</v>
      </c>
      <c r="X136" s="42" t="n">
        <v>6.1</v>
      </c>
      <c r="Y136" s="42" t="s">
        <v>20</v>
      </c>
      <c r="Z136" s="42" t="s">
        <v>20</v>
      </c>
      <c r="AA136" s="42" t="s">
        <v>20</v>
      </c>
      <c r="AB136" s="42" t="s">
        <v>20</v>
      </c>
      <c r="AC136" s="42" t="n">
        <v>1</v>
      </c>
      <c r="AD136" s="42" t="n">
        <v>1</v>
      </c>
    </row>
    <row outlineLevel="0" r="137">
      <c r="A137" s="63" t="s">
        <v>154</v>
      </c>
      <c r="B137" s="42" t="n">
        <v>38.57</v>
      </c>
      <c r="C137" s="42" t="n">
        <v>22</v>
      </c>
      <c r="D137" s="42" t="n">
        <v>31</v>
      </c>
      <c r="E137" s="64" t="n">
        <f aca="false" ca="false" dt2D="false" dtr="false" t="normal">D137/B137</f>
        <v>0.8037334716100596</v>
      </c>
      <c r="F137" s="42" t="n">
        <v>1</v>
      </c>
      <c r="G137" s="42" t="n">
        <v>4.6</v>
      </c>
      <c r="H137" s="42" t="s">
        <v>20</v>
      </c>
      <c r="I137" s="42" t="s">
        <v>20</v>
      </c>
      <c r="J137" s="42" t="s">
        <v>20</v>
      </c>
      <c r="K137" s="42" t="s">
        <v>20</v>
      </c>
      <c r="L137" s="42" t="s">
        <v>20</v>
      </c>
      <c r="M137" s="42" t="n">
        <v>1</v>
      </c>
      <c r="N137" s="42" t="n">
        <v>1</v>
      </c>
      <c r="O137" s="42" t="s">
        <v>20</v>
      </c>
      <c r="P137" s="42" t="s">
        <v>20</v>
      </c>
      <c r="Q137" s="42" t="s">
        <v>20</v>
      </c>
      <c r="R137" s="42" t="s">
        <v>20</v>
      </c>
      <c r="S137" s="42" t="n">
        <v>1</v>
      </c>
      <c r="T137" s="62" t="n">
        <v>100</v>
      </c>
      <c r="U137" s="42" t="n">
        <v>1</v>
      </c>
      <c r="V137" s="62" t="n">
        <v>5</v>
      </c>
      <c r="W137" s="42" t="n">
        <v>1</v>
      </c>
      <c r="X137" s="62" t="n">
        <v>3.3</v>
      </c>
      <c r="Y137" s="42" t="s">
        <v>20</v>
      </c>
      <c r="Z137" s="42" t="s">
        <v>20</v>
      </c>
      <c r="AA137" s="42" t="s">
        <v>20</v>
      </c>
      <c r="AB137" s="42" t="s">
        <v>20</v>
      </c>
      <c r="AC137" s="42" t="s">
        <v>20</v>
      </c>
      <c r="AD137" s="42" t="n">
        <v>1</v>
      </c>
    </row>
    <row outlineLevel="0" r="138">
      <c r="A138" s="65" t="n"/>
      <c r="B138" s="66" t="n"/>
      <c r="C138" s="66" t="n"/>
      <c r="D138" s="66" t="n"/>
      <c r="E138" s="67" t="n"/>
      <c r="F138" s="66" t="n"/>
      <c r="G138" s="66" t="n"/>
      <c r="H138" s="66" t="n"/>
      <c r="I138" s="66" t="n"/>
      <c r="J138" s="66" t="n"/>
      <c r="K138" s="66" t="n"/>
      <c r="L138" s="66" t="n"/>
      <c r="M138" s="66" t="n"/>
      <c r="N138" s="66" t="n"/>
      <c r="O138" s="66" t="n"/>
      <c r="P138" s="66" t="n"/>
      <c r="Q138" s="66" t="n"/>
      <c r="R138" s="66" t="n"/>
      <c r="S138" s="66" t="n"/>
      <c r="T138" s="66" t="n"/>
      <c r="U138" s="66" t="n"/>
      <c r="V138" s="68" t="n"/>
      <c r="W138" s="66" t="n"/>
      <c r="X138" s="66" t="n"/>
      <c r="Y138" s="66" t="n"/>
      <c r="Z138" s="66" t="n"/>
      <c r="AA138" s="66" t="n"/>
      <c r="AB138" s="66" t="n"/>
      <c r="AC138" s="66" t="n"/>
      <c r="AD138" s="66" t="n"/>
    </row>
    <row outlineLevel="0" r="139">
      <c r="A139" s="61" t="s">
        <v>155</v>
      </c>
      <c r="B139" s="42" t="n"/>
      <c r="C139" s="42" t="n"/>
      <c r="D139" s="42" t="n"/>
      <c r="E139" s="64" t="n"/>
      <c r="F139" s="42" t="n"/>
      <c r="G139" s="62" t="n"/>
      <c r="H139" s="42" t="n"/>
      <c r="I139" s="42" t="n"/>
      <c r="J139" s="42" t="n"/>
      <c r="K139" s="42" t="n"/>
      <c r="L139" s="42" t="n"/>
      <c r="M139" s="42" t="n"/>
      <c r="N139" s="42" t="n"/>
      <c r="O139" s="42" t="n"/>
      <c r="P139" s="42" t="n"/>
      <c r="Q139" s="42" t="n"/>
      <c r="R139" s="42" t="n"/>
      <c r="S139" s="42" t="n"/>
      <c r="T139" s="66" t="n"/>
      <c r="U139" s="42" t="n"/>
      <c r="V139" s="62" t="n"/>
      <c r="W139" s="42" t="n"/>
      <c r="X139" s="62" t="n"/>
      <c r="Y139" s="42" t="n"/>
      <c r="Z139" s="42" t="n"/>
      <c r="AA139" s="42" t="n"/>
      <c r="AB139" s="42" t="n"/>
      <c r="AC139" s="42" t="n"/>
      <c r="AD139" s="42" t="n"/>
    </row>
    <row outlineLevel="0" r="140">
      <c r="A140" s="69" t="s">
        <v>156</v>
      </c>
      <c r="B140" s="42" t="n">
        <v>33.67</v>
      </c>
      <c r="C140" s="42" t="n">
        <v>75</v>
      </c>
      <c r="D140" s="42" t="n">
        <v>83</v>
      </c>
      <c r="E140" s="64" t="n">
        <f aca="false" ca="false" dt2D="false" dtr="false" t="normal">D140/B140</f>
        <v>2.465102465102465</v>
      </c>
      <c r="F140" s="42" t="n">
        <v>5</v>
      </c>
      <c r="G140" s="62" t="n">
        <v>6.7</v>
      </c>
      <c r="H140" s="42" t="s">
        <v>20</v>
      </c>
      <c r="I140" s="42" t="s">
        <v>20</v>
      </c>
      <c r="J140" s="42" t="s">
        <v>20</v>
      </c>
      <c r="K140" s="42" t="s">
        <v>20</v>
      </c>
      <c r="L140" s="42" t="n">
        <v>3</v>
      </c>
      <c r="M140" s="42" t="n">
        <v>2</v>
      </c>
      <c r="N140" s="42" t="n">
        <v>5</v>
      </c>
      <c r="O140" s="42" t="s">
        <v>20</v>
      </c>
      <c r="P140" s="42" t="s">
        <v>20</v>
      </c>
      <c r="Q140" s="42" t="s">
        <v>20</v>
      </c>
      <c r="R140" s="42" t="n">
        <v>3</v>
      </c>
      <c r="S140" s="42" t="n">
        <v>2</v>
      </c>
      <c r="T140" s="62" t="n">
        <v>100</v>
      </c>
      <c r="U140" s="42" t="n">
        <v>6</v>
      </c>
      <c r="V140" s="62" t="n">
        <v>8</v>
      </c>
      <c r="W140" s="42" t="n">
        <v>6</v>
      </c>
      <c r="X140" s="62" t="n">
        <v>7.3</v>
      </c>
      <c r="Y140" s="42" t="s">
        <v>20</v>
      </c>
      <c r="Z140" s="42" t="s">
        <v>20</v>
      </c>
      <c r="AA140" s="42" t="s">
        <v>20</v>
      </c>
      <c r="AB140" s="42" t="s">
        <v>20</v>
      </c>
      <c r="AC140" s="42" t="n">
        <v>3</v>
      </c>
      <c r="AD140" s="42" t="n">
        <v>3</v>
      </c>
    </row>
    <row outlineLevel="0" r="141">
      <c r="A141" s="69" t="s">
        <v>157</v>
      </c>
      <c r="B141" s="42" t="n">
        <v>32.76</v>
      </c>
      <c r="C141" s="42" t="n">
        <v>25</v>
      </c>
      <c r="D141" s="42" t="n">
        <v>31</v>
      </c>
      <c r="E141" s="64" t="n">
        <f aca="false" ca="false" dt2D="false" dtr="false" t="normal">D141/B141</f>
        <v>0.9462759462759464</v>
      </c>
      <c r="F141" s="42" t="n">
        <v>1</v>
      </c>
      <c r="G141" s="62" t="n">
        <v>4</v>
      </c>
      <c r="H141" s="42" t="s">
        <v>20</v>
      </c>
      <c r="I141" s="42" t="s">
        <v>20</v>
      </c>
      <c r="J141" s="42" t="s">
        <v>20</v>
      </c>
      <c r="K141" s="42" t="s">
        <v>20</v>
      </c>
      <c r="L141" s="42" t="s">
        <v>20</v>
      </c>
      <c r="M141" s="42" t="n">
        <v>1</v>
      </c>
      <c r="N141" s="42" t="n">
        <v>1</v>
      </c>
      <c r="O141" s="42" t="s">
        <v>20</v>
      </c>
      <c r="P141" s="42" t="s">
        <v>20</v>
      </c>
      <c r="Q141" s="42" t="s">
        <v>20</v>
      </c>
      <c r="R141" s="42" t="s">
        <v>20</v>
      </c>
      <c r="S141" s="42" t="n">
        <v>1</v>
      </c>
      <c r="T141" s="62" t="n">
        <v>100</v>
      </c>
      <c r="U141" s="42" t="n">
        <v>1</v>
      </c>
      <c r="V141" s="62" t="n">
        <v>5</v>
      </c>
      <c r="W141" s="42" t="n">
        <v>1</v>
      </c>
      <c r="X141" s="70" t="n">
        <v>3.23</v>
      </c>
      <c r="Y141" s="42" t="s">
        <v>20</v>
      </c>
      <c r="Z141" s="42" t="s">
        <v>20</v>
      </c>
      <c r="AA141" s="42" t="s">
        <v>20</v>
      </c>
      <c r="AB141" s="42" t="s">
        <v>20</v>
      </c>
      <c r="AC141" s="42" t="s">
        <v>20</v>
      </c>
      <c r="AD141" s="42" t="n">
        <v>1</v>
      </c>
    </row>
    <row outlineLevel="0" r="142">
      <c r="A142" s="69" t="s">
        <v>158</v>
      </c>
      <c r="B142" s="42" t="n">
        <v>21.47</v>
      </c>
      <c r="C142" s="42" t="n">
        <v>225</v>
      </c>
      <c r="D142" s="42" t="n">
        <v>373</v>
      </c>
      <c r="E142" s="64" t="n">
        <f aca="false" ca="false" dt2D="false" dtr="false" t="normal">D142/B142</f>
        <v>17.37307871448533</v>
      </c>
      <c r="F142" s="42" t="n">
        <v>40</v>
      </c>
      <c r="G142" s="62" t="n">
        <v>17.8</v>
      </c>
      <c r="H142" s="42" t="s">
        <v>20</v>
      </c>
      <c r="I142" s="42" t="n">
        <v>5</v>
      </c>
      <c r="J142" s="42" t="s">
        <v>20</v>
      </c>
      <c r="K142" s="42" t="s">
        <v>20</v>
      </c>
      <c r="L142" s="42" t="n">
        <v>23</v>
      </c>
      <c r="M142" s="42" t="n">
        <v>12</v>
      </c>
      <c r="N142" s="42" t="n">
        <v>21</v>
      </c>
      <c r="O142" s="42" t="n"/>
      <c r="P142" s="42" t="s">
        <v>20</v>
      </c>
      <c r="Q142" s="42" t="s">
        <v>20</v>
      </c>
      <c r="R142" s="42" t="n">
        <v>15</v>
      </c>
      <c r="S142" s="42" t="n">
        <v>6</v>
      </c>
      <c r="T142" s="62" t="n">
        <v>52.5</v>
      </c>
      <c r="U142" s="42" t="n">
        <v>93</v>
      </c>
      <c r="V142" s="62" t="n">
        <v>25</v>
      </c>
      <c r="W142" s="42" t="n">
        <v>40</v>
      </c>
      <c r="X142" s="62" t="n">
        <v>10.8</v>
      </c>
      <c r="Y142" s="42" t="s">
        <v>20</v>
      </c>
      <c r="Z142" s="42" t="n">
        <v>5</v>
      </c>
      <c r="AA142" s="42" t="s">
        <v>20</v>
      </c>
      <c r="AB142" s="42" t="s">
        <v>20</v>
      </c>
      <c r="AC142" s="42" t="n">
        <v>23</v>
      </c>
      <c r="AD142" s="42" t="n">
        <v>12</v>
      </c>
    </row>
    <row outlineLevel="0" r="143">
      <c r="A143" s="69" t="s">
        <v>159</v>
      </c>
      <c r="B143" s="42" t="n">
        <v>10.21</v>
      </c>
      <c r="C143" s="42" t="n">
        <v>83</v>
      </c>
      <c r="D143" s="42" t="n">
        <v>103</v>
      </c>
      <c r="E143" s="64" t="n">
        <f aca="false" ca="false" dt2D="false" dtr="false" t="normal">D143/B143</f>
        <v>10.08814887365328</v>
      </c>
      <c r="F143" s="42" t="n">
        <v>10</v>
      </c>
      <c r="G143" s="62" t="n">
        <v>12.1</v>
      </c>
      <c r="H143" s="42" t="s">
        <v>20</v>
      </c>
      <c r="I143" s="42" t="n">
        <v>1</v>
      </c>
      <c r="J143" s="42" t="s">
        <v>20</v>
      </c>
      <c r="K143" s="42" t="s">
        <v>20</v>
      </c>
      <c r="L143" s="42" t="n">
        <v>4</v>
      </c>
      <c r="M143" s="42" t="n">
        <v>5</v>
      </c>
      <c r="N143" s="42" t="n">
        <v>9</v>
      </c>
      <c r="O143" s="42" t="s">
        <v>20</v>
      </c>
      <c r="P143" s="42" t="s">
        <v>20</v>
      </c>
      <c r="Q143" s="42" t="s">
        <v>20</v>
      </c>
      <c r="R143" s="42" t="n">
        <v>4</v>
      </c>
      <c r="S143" s="42" t="n">
        <v>5</v>
      </c>
      <c r="T143" s="62" t="n">
        <v>90</v>
      </c>
      <c r="U143" s="42" t="n">
        <v>18</v>
      </c>
      <c r="V143" s="62" t="n">
        <v>18</v>
      </c>
      <c r="W143" s="42" t="n">
        <v>18</v>
      </c>
      <c r="X143" s="62" t="n">
        <v>17.5</v>
      </c>
      <c r="Y143" s="42" t="s">
        <v>20</v>
      </c>
      <c r="Z143" s="42" t="n">
        <v>1</v>
      </c>
      <c r="AA143" s="42" t="s">
        <v>20</v>
      </c>
      <c r="AB143" s="42" t="s">
        <v>20</v>
      </c>
      <c r="AC143" s="42" t="n">
        <v>11</v>
      </c>
      <c r="AD143" s="42" t="n">
        <v>6</v>
      </c>
    </row>
    <row outlineLevel="0" r="144">
      <c r="A144" s="63" t="s">
        <v>160</v>
      </c>
      <c r="B144" s="42" t="n">
        <v>19.22</v>
      </c>
      <c r="C144" s="42" t="n">
        <v>20</v>
      </c>
      <c r="D144" s="42" t="n">
        <v>25</v>
      </c>
      <c r="E144" s="64" t="n">
        <f aca="false" ca="false" dt2D="false" dtr="false" t="normal">D144/B144</f>
        <v>1.3007284079084287</v>
      </c>
      <c r="F144" s="42" t="n">
        <v>1</v>
      </c>
      <c r="G144" s="62" t="n">
        <v>5</v>
      </c>
      <c r="H144" s="42" t="s">
        <v>20</v>
      </c>
      <c r="I144" s="42" t="s">
        <v>20</v>
      </c>
      <c r="J144" s="42" t="s">
        <v>20</v>
      </c>
      <c r="K144" s="42" t="s">
        <v>20</v>
      </c>
      <c r="L144" s="42" t="s">
        <v>20</v>
      </c>
      <c r="M144" s="42" t="n">
        <v>1</v>
      </c>
      <c r="N144" s="42" t="n">
        <v>1</v>
      </c>
      <c r="O144" s="42" t="s">
        <v>20</v>
      </c>
      <c r="P144" s="42" t="s">
        <v>20</v>
      </c>
      <c r="Q144" s="42" t="s">
        <v>20</v>
      </c>
      <c r="R144" s="42" t="s">
        <v>20</v>
      </c>
      <c r="S144" s="42" t="n">
        <v>1</v>
      </c>
      <c r="T144" s="62" t="n">
        <v>100</v>
      </c>
      <c r="U144" s="42" t="n">
        <v>2</v>
      </c>
      <c r="V144" s="62" t="n">
        <v>8</v>
      </c>
      <c r="W144" s="42" t="n">
        <v>2</v>
      </c>
      <c r="X144" s="62" t="n">
        <v>8</v>
      </c>
      <c r="Y144" s="42" t="s">
        <v>20</v>
      </c>
      <c r="Z144" s="42" t="s">
        <v>20</v>
      </c>
      <c r="AA144" s="42" t="s">
        <v>20</v>
      </c>
      <c r="AB144" s="42" t="s">
        <v>20</v>
      </c>
      <c r="AC144" s="42" t="n">
        <v>1</v>
      </c>
      <c r="AD144" s="42" t="n">
        <v>1</v>
      </c>
    </row>
    <row outlineLevel="0" r="145">
      <c r="A145" s="63" t="s">
        <v>161</v>
      </c>
      <c r="B145" s="42" t="n">
        <v>54.58</v>
      </c>
      <c r="C145" s="42" t="n">
        <v>40</v>
      </c>
      <c r="D145" s="42" t="n">
        <v>49</v>
      </c>
      <c r="E145" s="64" t="n">
        <f aca="false" ca="false" dt2D="false" dtr="false" t="normal">D145/B145</f>
        <v>0.8977647489923049</v>
      </c>
      <c r="F145" s="42" t="n">
        <v>2</v>
      </c>
      <c r="G145" s="62" t="n">
        <v>5</v>
      </c>
      <c r="H145" s="42" t="s">
        <v>20</v>
      </c>
      <c r="I145" s="42" t="s">
        <v>20</v>
      </c>
      <c r="J145" s="42" t="s">
        <v>20</v>
      </c>
      <c r="K145" s="42" t="s">
        <v>20</v>
      </c>
      <c r="L145" s="42" t="n">
        <v>1</v>
      </c>
      <c r="M145" s="42" t="n">
        <v>1</v>
      </c>
      <c r="N145" s="42" t="n">
        <v>2</v>
      </c>
      <c r="O145" s="42" t="s">
        <v>20</v>
      </c>
      <c r="P145" s="42" t="s">
        <v>20</v>
      </c>
      <c r="Q145" s="42" t="s">
        <v>20</v>
      </c>
      <c r="R145" s="42" t="n">
        <v>1</v>
      </c>
      <c r="S145" s="42" t="n">
        <v>1</v>
      </c>
      <c r="T145" s="62" t="n">
        <v>100</v>
      </c>
      <c r="U145" s="42" t="n">
        <v>2</v>
      </c>
      <c r="V145" s="62" t="n">
        <v>5</v>
      </c>
      <c r="W145" s="42" t="n">
        <v>2</v>
      </c>
      <c r="X145" s="62" t="n">
        <v>4.1</v>
      </c>
      <c r="Y145" s="42" t="s">
        <v>20</v>
      </c>
      <c r="Z145" s="42" t="s">
        <v>20</v>
      </c>
      <c r="AA145" s="42" t="s">
        <v>20</v>
      </c>
      <c r="AB145" s="42" t="s">
        <v>20</v>
      </c>
      <c r="AC145" s="42" t="n">
        <v>1</v>
      </c>
      <c r="AD145" s="42" t="n">
        <v>1</v>
      </c>
    </row>
    <row outlineLevel="0" r="146">
      <c r="A146" s="63" t="s">
        <v>162</v>
      </c>
      <c r="B146" s="42" t="n">
        <v>67.12</v>
      </c>
      <c r="C146" s="42" t="n">
        <v>60</v>
      </c>
      <c r="D146" s="42" t="n">
        <v>67</v>
      </c>
      <c r="E146" s="64" t="n">
        <v>0.99</v>
      </c>
      <c r="F146" s="42" t="n">
        <v>3</v>
      </c>
      <c r="G146" s="62" t="n">
        <v>5</v>
      </c>
      <c r="H146" s="42" t="s">
        <v>20</v>
      </c>
      <c r="I146" s="42" t="s">
        <v>20</v>
      </c>
      <c r="J146" s="42" t="s">
        <v>20</v>
      </c>
      <c r="K146" s="42" t="s">
        <v>20</v>
      </c>
      <c r="L146" s="42" t="n">
        <v>2</v>
      </c>
      <c r="M146" s="42" t="n">
        <v>1</v>
      </c>
      <c r="N146" s="42" t="n">
        <v>3</v>
      </c>
      <c r="O146" s="42" t="s">
        <v>20</v>
      </c>
      <c r="P146" s="42" t="s">
        <v>20</v>
      </c>
      <c r="Q146" s="42" t="s">
        <v>20</v>
      </c>
      <c r="R146" s="42" t="n">
        <v>2</v>
      </c>
      <c r="S146" s="42" t="n">
        <v>1</v>
      </c>
      <c r="T146" s="62" t="n">
        <v>100</v>
      </c>
      <c r="U146" s="42" t="n">
        <v>3</v>
      </c>
      <c r="V146" s="62" t="n">
        <v>5</v>
      </c>
      <c r="W146" s="42" t="n">
        <v>3</v>
      </c>
      <c r="X146" s="62" t="n">
        <v>4.5</v>
      </c>
      <c r="Y146" s="42" t="s">
        <v>20</v>
      </c>
      <c r="Z146" s="42" t="s">
        <v>20</v>
      </c>
      <c r="AA146" s="42" t="s">
        <v>20</v>
      </c>
      <c r="AB146" s="42" t="s">
        <v>20</v>
      </c>
      <c r="AC146" s="42" t="n">
        <v>2</v>
      </c>
      <c r="AD146" s="42" t="n">
        <v>1</v>
      </c>
    </row>
    <row outlineLevel="0" r="147">
      <c r="A147" s="65" t="n"/>
      <c r="B147" s="66" t="n"/>
      <c r="C147" s="66" t="n"/>
      <c r="D147" s="66" t="n"/>
      <c r="E147" s="67" t="n"/>
      <c r="F147" s="66" t="n"/>
      <c r="G147" s="66" t="n"/>
      <c r="H147" s="66" t="n"/>
      <c r="I147" s="66" t="n"/>
      <c r="J147" s="66" t="n"/>
      <c r="K147" s="66" t="n"/>
      <c r="L147" s="66" t="n"/>
      <c r="M147" s="66" t="n"/>
      <c r="N147" s="66" t="n"/>
      <c r="O147" s="66" t="n"/>
      <c r="P147" s="66" t="n"/>
      <c r="Q147" s="66" t="n"/>
      <c r="R147" s="66" t="n"/>
      <c r="S147" s="66" t="n"/>
      <c r="T147" s="66" t="n"/>
      <c r="U147" s="66" t="n"/>
      <c r="V147" s="68" t="n"/>
      <c r="W147" s="66" t="n"/>
      <c r="X147" s="66" t="n"/>
      <c r="Y147" s="66" t="n"/>
      <c r="Z147" s="66" t="n"/>
      <c r="AA147" s="66" t="n"/>
      <c r="AB147" s="66" t="n"/>
      <c r="AC147" s="66" t="n"/>
      <c r="AD147" s="66" t="n"/>
    </row>
    <row outlineLevel="0" r="148">
      <c r="A148" s="66" t="s">
        <v>163</v>
      </c>
      <c r="B148" s="42" t="n"/>
      <c r="C148" s="42" t="n"/>
      <c r="D148" s="42" t="n"/>
      <c r="E148" s="64" t="n"/>
      <c r="F148" s="42" t="n"/>
      <c r="G148" s="62" t="n"/>
      <c r="H148" s="42" t="n"/>
      <c r="I148" s="42" t="n"/>
      <c r="J148" s="42" t="n"/>
      <c r="K148" s="42" t="n"/>
      <c r="L148" s="42" t="n"/>
      <c r="M148" s="42" t="n"/>
      <c r="N148" s="42" t="n"/>
      <c r="O148" s="42" t="n"/>
      <c r="P148" s="42" t="n"/>
      <c r="Q148" s="42" t="n"/>
      <c r="R148" s="42" t="n"/>
      <c r="S148" s="42" t="n"/>
      <c r="T148" s="66" t="n"/>
      <c r="U148" s="42" t="n"/>
      <c r="V148" s="62" t="n"/>
      <c r="W148" s="42" t="n"/>
      <c r="X148" s="62" t="n"/>
      <c r="Y148" s="42" t="n"/>
      <c r="Z148" s="42" t="n"/>
      <c r="AA148" s="42" t="n"/>
      <c r="AB148" s="42" t="n"/>
      <c r="AC148" s="42" t="n"/>
      <c r="AD148" s="42" t="n"/>
    </row>
    <row outlineLevel="0" r="149">
      <c r="A149" s="69" t="s">
        <v>164</v>
      </c>
      <c r="B149" s="42" t="n">
        <v>14.93</v>
      </c>
      <c r="C149" s="42" t="n">
        <v>77</v>
      </c>
      <c r="D149" s="42" t="n">
        <v>93</v>
      </c>
      <c r="E149" s="64" t="n">
        <f aca="false" ca="false" dt2D="false" dtr="false" t="normal">D149/B149</f>
        <v>6.2290689886135295</v>
      </c>
      <c r="F149" s="42" t="n">
        <v>7</v>
      </c>
      <c r="G149" s="62" t="n">
        <v>9.1</v>
      </c>
      <c r="H149" s="42" t="s">
        <v>20</v>
      </c>
      <c r="I149" s="42" t="n">
        <v>1</v>
      </c>
      <c r="J149" s="42" t="s">
        <v>20</v>
      </c>
      <c r="K149" s="42" t="s">
        <v>20</v>
      </c>
      <c r="L149" s="42" t="n">
        <v>3</v>
      </c>
      <c r="M149" s="42" t="n">
        <v>3</v>
      </c>
      <c r="N149" s="42" t="n">
        <v>6</v>
      </c>
      <c r="O149" s="42" t="s">
        <v>20</v>
      </c>
      <c r="P149" s="42" t="s">
        <v>20</v>
      </c>
      <c r="Q149" s="42" t="s">
        <v>20</v>
      </c>
      <c r="R149" s="42" t="n">
        <v>3</v>
      </c>
      <c r="S149" s="42" t="n">
        <v>3</v>
      </c>
      <c r="T149" s="62" t="n">
        <v>86</v>
      </c>
      <c r="U149" s="42" t="n">
        <v>13</v>
      </c>
      <c r="V149" s="62" t="n">
        <v>15</v>
      </c>
      <c r="W149" s="42" t="n">
        <v>7</v>
      </c>
      <c r="X149" s="62" t="n">
        <v>7.6</v>
      </c>
      <c r="Y149" s="42" t="s">
        <v>20</v>
      </c>
      <c r="Z149" s="42" t="n">
        <v>1</v>
      </c>
      <c r="AA149" s="42" t="s">
        <v>20</v>
      </c>
      <c r="AB149" s="42" t="s">
        <v>20</v>
      </c>
      <c r="AC149" s="42" t="n">
        <v>3</v>
      </c>
      <c r="AD149" s="42" t="n">
        <v>3</v>
      </c>
    </row>
    <row outlineLevel="0" r="150">
      <c r="A150" s="69" t="s">
        <v>165</v>
      </c>
      <c r="B150" s="42" t="n">
        <v>60.7</v>
      </c>
      <c r="C150" s="42" t="n">
        <v>0</v>
      </c>
      <c r="D150" s="42" t="n">
        <v>19</v>
      </c>
      <c r="E150" s="64" t="n">
        <f aca="false" ca="false" dt2D="false" dtr="false" t="normal">D150/B150</f>
        <v>0.3130148270181219</v>
      </c>
      <c r="F150" s="42" t="s">
        <v>20</v>
      </c>
      <c r="G150" s="42" t="s">
        <v>20</v>
      </c>
      <c r="H150" s="42" t="s">
        <v>20</v>
      </c>
      <c r="I150" s="42" t="s">
        <v>20</v>
      </c>
      <c r="J150" s="42" t="s">
        <v>20</v>
      </c>
      <c r="K150" s="42" t="s">
        <v>20</v>
      </c>
      <c r="L150" s="42" t="s">
        <v>20</v>
      </c>
      <c r="M150" s="42" t="s">
        <v>20</v>
      </c>
      <c r="N150" s="42" t="s">
        <v>20</v>
      </c>
      <c r="O150" s="42" t="s">
        <v>20</v>
      </c>
      <c r="P150" s="42" t="s">
        <v>20</v>
      </c>
      <c r="Q150" s="42" t="s">
        <v>20</v>
      </c>
      <c r="R150" s="42" t="s">
        <v>20</v>
      </c>
      <c r="S150" s="42" t="s">
        <v>20</v>
      </c>
      <c r="T150" s="42" t="s">
        <v>20</v>
      </c>
      <c r="U150" s="42" t="s">
        <v>20</v>
      </c>
      <c r="V150" s="62" t="s">
        <v>20</v>
      </c>
      <c r="W150" s="42" t="s">
        <v>20</v>
      </c>
      <c r="X150" s="42" t="s">
        <v>20</v>
      </c>
      <c r="Y150" s="42" t="s">
        <v>20</v>
      </c>
      <c r="Z150" s="42" t="s">
        <v>20</v>
      </c>
      <c r="AA150" s="42" t="s">
        <v>20</v>
      </c>
      <c r="AB150" s="42" t="s">
        <v>20</v>
      </c>
      <c r="AC150" s="42" t="s">
        <v>20</v>
      </c>
      <c r="AD150" s="42" t="s">
        <v>20</v>
      </c>
    </row>
    <row outlineLevel="0" r="151">
      <c r="A151" s="69" t="s">
        <v>166</v>
      </c>
      <c r="B151" s="42" t="n">
        <v>59.62</v>
      </c>
      <c r="C151" s="42" t="n">
        <v>27</v>
      </c>
      <c r="D151" s="42" t="n">
        <v>37</v>
      </c>
      <c r="E151" s="64" t="n">
        <f aca="false" ca="false" dt2D="false" dtr="false" t="normal">D151/B151</f>
        <v>0.6205971150620597</v>
      </c>
      <c r="F151" s="42" t="n">
        <v>1</v>
      </c>
      <c r="G151" s="42" t="n">
        <v>3.8</v>
      </c>
      <c r="H151" s="66" t="s">
        <v>20</v>
      </c>
      <c r="I151" s="42" t="s">
        <v>20</v>
      </c>
      <c r="J151" s="42" t="s">
        <v>20</v>
      </c>
      <c r="K151" s="42" t="s">
        <v>20</v>
      </c>
      <c r="L151" s="66" t="s">
        <v>20</v>
      </c>
      <c r="M151" s="42" t="n">
        <v>1</v>
      </c>
      <c r="N151" s="42" t="n">
        <v>1</v>
      </c>
      <c r="O151" s="42" t="s">
        <v>20</v>
      </c>
      <c r="P151" s="42" t="s">
        <v>20</v>
      </c>
      <c r="Q151" s="42" t="s">
        <v>20</v>
      </c>
      <c r="R151" s="42" t="s">
        <v>20</v>
      </c>
      <c r="S151" s="42" t="n">
        <v>1</v>
      </c>
      <c r="T151" s="62" t="n">
        <v>100</v>
      </c>
      <c r="U151" s="42" t="n">
        <v>1</v>
      </c>
      <c r="V151" s="62" t="n">
        <v>5</v>
      </c>
      <c r="W151" s="42" t="n">
        <v>1</v>
      </c>
      <c r="X151" s="42" t="n">
        <v>2.8</v>
      </c>
      <c r="Y151" s="42" t="s">
        <v>20</v>
      </c>
      <c r="Z151" s="42" t="s">
        <v>20</v>
      </c>
      <c r="AA151" s="42" t="s">
        <v>20</v>
      </c>
      <c r="AB151" s="42" t="s">
        <v>20</v>
      </c>
      <c r="AC151" s="42" t="s">
        <v>20</v>
      </c>
      <c r="AD151" s="42" t="n">
        <v>1</v>
      </c>
    </row>
    <row outlineLevel="0" r="152">
      <c r="A152" s="69" t="s">
        <v>167</v>
      </c>
      <c r="B152" s="42" t="n">
        <v>69.95</v>
      </c>
      <c r="C152" s="42" t="n">
        <v>21</v>
      </c>
      <c r="D152" s="42" t="n">
        <v>33</v>
      </c>
      <c r="E152" s="64" t="n">
        <f aca="false" ca="false" dt2D="false" dtr="false" t="normal">D152/B152</f>
        <v>0.4717655468191565</v>
      </c>
      <c r="F152" s="66" t="s">
        <v>20</v>
      </c>
      <c r="G152" s="66" t="s">
        <v>20</v>
      </c>
      <c r="H152" s="66" t="s">
        <v>20</v>
      </c>
      <c r="I152" s="42" t="s">
        <v>20</v>
      </c>
      <c r="J152" s="42" t="s">
        <v>20</v>
      </c>
      <c r="K152" s="42" t="s">
        <v>20</v>
      </c>
      <c r="L152" s="42" t="s">
        <v>20</v>
      </c>
      <c r="M152" s="42" t="s">
        <v>20</v>
      </c>
      <c r="N152" s="66" t="s">
        <v>20</v>
      </c>
      <c r="O152" s="66" t="s">
        <v>20</v>
      </c>
      <c r="P152" s="66" t="s">
        <v>20</v>
      </c>
      <c r="Q152" s="66" t="s">
        <v>20</v>
      </c>
      <c r="R152" s="66" t="s">
        <v>20</v>
      </c>
      <c r="S152" s="66" t="s">
        <v>20</v>
      </c>
      <c r="T152" s="66" t="s">
        <v>20</v>
      </c>
      <c r="U152" s="42" t="n">
        <v>1</v>
      </c>
      <c r="V152" s="62" t="n">
        <v>5</v>
      </c>
      <c r="W152" s="42" t="n">
        <v>1</v>
      </c>
      <c r="X152" s="42" t="n">
        <v>3.1</v>
      </c>
      <c r="Y152" s="66" t="s">
        <v>20</v>
      </c>
      <c r="Z152" s="42" t="s">
        <v>20</v>
      </c>
      <c r="AA152" s="42" t="s">
        <v>20</v>
      </c>
      <c r="AB152" s="42" t="s">
        <v>20</v>
      </c>
      <c r="AC152" s="66" t="s">
        <v>20</v>
      </c>
      <c r="AD152" s="42" t="n">
        <v>1</v>
      </c>
    </row>
    <row outlineLevel="0" r="153">
      <c r="A153" s="65" t="n"/>
      <c r="B153" s="66" t="n"/>
      <c r="C153" s="66" t="n"/>
      <c r="D153" s="66" t="n"/>
      <c r="E153" s="67" t="n"/>
      <c r="F153" s="66" t="n"/>
      <c r="G153" s="66" t="n"/>
      <c r="H153" s="66" t="n"/>
      <c r="I153" s="66" t="n"/>
      <c r="J153" s="66" t="n"/>
      <c r="K153" s="66" t="n"/>
      <c r="L153" s="66" t="n"/>
      <c r="M153" s="66" t="n"/>
      <c r="N153" s="66" t="n"/>
      <c r="O153" s="66" t="n"/>
      <c r="P153" s="66" t="n"/>
      <c r="Q153" s="66" t="n"/>
      <c r="R153" s="66" t="n"/>
      <c r="S153" s="66" t="n"/>
      <c r="T153" s="66" t="n"/>
      <c r="U153" s="66" t="n"/>
      <c r="V153" s="68" t="n"/>
      <c r="W153" s="66" t="n"/>
      <c r="X153" s="66" t="n"/>
      <c r="Y153" s="66" t="n"/>
      <c r="Z153" s="66" t="n"/>
      <c r="AA153" s="66" t="n"/>
      <c r="AB153" s="66" t="n"/>
      <c r="AC153" s="66" t="n"/>
      <c r="AD153" s="66" t="n"/>
    </row>
    <row outlineLevel="0" r="154">
      <c r="A154" s="61" t="s">
        <v>168</v>
      </c>
      <c r="B154" s="42" t="n"/>
      <c r="C154" s="42" t="n"/>
      <c r="D154" s="42" t="n"/>
      <c r="E154" s="64" t="n"/>
      <c r="F154" s="42" t="n"/>
      <c r="G154" s="62" t="n"/>
      <c r="H154" s="42" t="n"/>
      <c r="I154" s="42" t="n"/>
      <c r="J154" s="42" t="n"/>
      <c r="K154" s="42" t="n"/>
      <c r="L154" s="42" t="n"/>
      <c r="M154" s="42" t="n"/>
      <c r="N154" s="42" t="n"/>
      <c r="O154" s="42" t="n"/>
      <c r="P154" s="42" t="n"/>
      <c r="Q154" s="42" t="n"/>
      <c r="R154" s="42" t="n"/>
      <c r="S154" s="42" t="n"/>
      <c r="T154" s="66" t="n"/>
      <c r="U154" s="42" t="n"/>
      <c r="V154" s="62" t="n"/>
      <c r="W154" s="42" t="n"/>
      <c r="X154" s="62" t="n"/>
      <c r="Y154" s="42" t="n"/>
      <c r="Z154" s="42" t="n"/>
      <c r="AA154" s="42" t="n"/>
      <c r="AB154" s="42" t="n"/>
      <c r="AC154" s="42" t="n"/>
      <c r="AD154" s="42" t="n"/>
    </row>
    <row outlineLevel="0" r="155">
      <c r="A155" s="69" t="s">
        <v>169</v>
      </c>
      <c r="B155" s="42" t="n">
        <v>73.59</v>
      </c>
      <c r="C155" s="42" t="n">
        <v>110</v>
      </c>
      <c r="D155" s="42" t="n">
        <v>133</v>
      </c>
      <c r="E155" s="64" t="n">
        <f aca="false" ca="false" dt2D="false" dtr="false" t="normal">D155/B155</f>
        <v>1.8073107759206413</v>
      </c>
      <c r="F155" s="42" t="n">
        <v>7</v>
      </c>
      <c r="G155" s="62" t="n">
        <v>6.4</v>
      </c>
      <c r="H155" s="42" t="s">
        <v>20</v>
      </c>
      <c r="I155" s="42" t="n">
        <v>1</v>
      </c>
      <c r="J155" s="42" t="s">
        <v>20</v>
      </c>
      <c r="K155" s="42" t="s">
        <v>20</v>
      </c>
      <c r="L155" s="42" t="n">
        <v>3</v>
      </c>
      <c r="M155" s="42" t="n">
        <v>3</v>
      </c>
      <c r="N155" s="42" t="n">
        <v>5</v>
      </c>
      <c r="O155" s="42" t="s">
        <v>20</v>
      </c>
      <c r="P155" s="42" t="s">
        <v>20</v>
      </c>
      <c r="Q155" s="42" t="s">
        <v>20</v>
      </c>
      <c r="R155" s="42" t="n">
        <v>2</v>
      </c>
      <c r="S155" s="42" t="n">
        <v>3</v>
      </c>
      <c r="T155" s="62" t="n">
        <v>71.5</v>
      </c>
      <c r="U155" s="42" t="n">
        <v>10</v>
      </c>
      <c r="V155" s="62" t="n">
        <v>8</v>
      </c>
      <c r="W155" s="42" t="n">
        <v>10</v>
      </c>
      <c r="X155" s="62" t="n">
        <v>7.6</v>
      </c>
      <c r="Y155" s="42" t="s">
        <v>20</v>
      </c>
      <c r="Z155" s="42" t="n">
        <v>1</v>
      </c>
      <c r="AA155" s="42" t="s">
        <v>20</v>
      </c>
      <c r="AB155" s="42" t="s">
        <v>20</v>
      </c>
      <c r="AC155" s="42" t="n">
        <v>5</v>
      </c>
      <c r="AD155" s="42" t="n">
        <v>4</v>
      </c>
    </row>
    <row outlineLevel="0" r="156">
      <c r="A156" s="63" t="s">
        <v>170</v>
      </c>
      <c r="B156" s="42" t="n">
        <v>6.45</v>
      </c>
      <c r="C156" s="42" t="n">
        <v>33</v>
      </c>
      <c r="D156" s="42" t="n">
        <v>39</v>
      </c>
      <c r="E156" s="64" t="n">
        <f aca="false" ca="false" dt2D="false" dtr="false" t="normal">D156/B156</f>
        <v>6.046511627906977</v>
      </c>
      <c r="F156" s="42" t="s">
        <v>20</v>
      </c>
      <c r="G156" s="62" t="s">
        <v>20</v>
      </c>
      <c r="H156" s="62" t="s">
        <v>20</v>
      </c>
      <c r="I156" s="42" t="s">
        <v>20</v>
      </c>
      <c r="J156" s="42" t="s">
        <v>20</v>
      </c>
      <c r="K156" s="62" t="s">
        <v>20</v>
      </c>
      <c r="L156" s="62" t="s">
        <v>20</v>
      </c>
      <c r="M156" s="62" t="s">
        <v>20</v>
      </c>
      <c r="N156" s="42" t="s">
        <v>20</v>
      </c>
      <c r="O156" s="42" t="s">
        <v>20</v>
      </c>
      <c r="P156" s="42" t="s">
        <v>20</v>
      </c>
      <c r="Q156" s="42" t="s">
        <v>20</v>
      </c>
      <c r="R156" s="42" t="s">
        <v>20</v>
      </c>
      <c r="S156" s="42" t="s">
        <v>20</v>
      </c>
      <c r="T156" s="62" t="s">
        <v>20</v>
      </c>
      <c r="U156" s="62" t="s">
        <v>20</v>
      </c>
      <c r="V156" s="62" t="s">
        <v>20</v>
      </c>
      <c r="W156" s="62" t="s">
        <v>20</v>
      </c>
      <c r="X156" s="62" t="s">
        <v>20</v>
      </c>
      <c r="Y156" s="62" t="s">
        <v>20</v>
      </c>
      <c r="Z156" s="62" t="s">
        <v>20</v>
      </c>
      <c r="AA156" s="62" t="s">
        <v>20</v>
      </c>
      <c r="AB156" s="62" t="s">
        <v>20</v>
      </c>
      <c r="AC156" s="62" t="s">
        <v>20</v>
      </c>
      <c r="AD156" s="62" t="s">
        <v>20</v>
      </c>
    </row>
    <row outlineLevel="0" r="157">
      <c r="A157" s="65" t="n"/>
      <c r="B157" s="66" t="n"/>
      <c r="C157" s="66" t="n"/>
      <c r="D157" s="66" t="n"/>
      <c r="E157" s="67" t="n"/>
      <c r="F157" s="66" t="n"/>
      <c r="G157" s="66" t="n"/>
      <c r="H157" s="66" t="n"/>
      <c r="I157" s="66" t="n"/>
      <c r="J157" s="66" t="n"/>
      <c r="K157" s="66" t="n"/>
      <c r="L157" s="66" t="n"/>
      <c r="M157" s="66" t="n"/>
      <c r="N157" s="66" t="n"/>
      <c r="O157" s="66" t="n"/>
      <c r="P157" s="66" t="n"/>
      <c r="Q157" s="66" t="n"/>
      <c r="R157" s="66" t="n"/>
      <c r="S157" s="66" t="n"/>
      <c r="T157" s="66" t="n"/>
      <c r="U157" s="66" t="n"/>
      <c r="V157" s="68" t="n"/>
      <c r="W157" s="66" t="n"/>
      <c r="X157" s="66" t="n"/>
      <c r="Y157" s="66" t="n"/>
      <c r="Z157" s="66" t="n"/>
      <c r="AA157" s="66" t="n"/>
      <c r="AB157" s="66" t="n"/>
      <c r="AC157" s="66" t="n"/>
      <c r="AD157" s="66" t="n"/>
    </row>
    <row outlineLevel="0" r="158">
      <c r="A158" s="61" t="s">
        <v>171</v>
      </c>
      <c r="B158" s="42" t="n"/>
      <c r="C158" s="42" t="n"/>
      <c r="D158" s="42" t="n"/>
      <c r="E158" s="64" t="n"/>
      <c r="F158" s="42" t="n"/>
      <c r="G158" s="62" t="n"/>
      <c r="H158" s="42" t="n"/>
      <c r="I158" s="42" t="n"/>
      <c r="J158" s="42" t="n"/>
      <c r="K158" s="42" t="n"/>
      <c r="L158" s="42" t="n"/>
      <c r="M158" s="42" t="n"/>
      <c r="N158" s="42" t="n"/>
      <c r="O158" s="42" t="n"/>
      <c r="P158" s="42" t="n"/>
      <c r="Q158" s="42" t="n"/>
      <c r="R158" s="42" t="n"/>
      <c r="S158" s="42" t="n"/>
      <c r="T158" s="42" t="n"/>
      <c r="U158" s="42" t="n"/>
      <c r="V158" s="62" t="n"/>
      <c r="W158" s="42" t="n"/>
      <c r="X158" s="62" t="n"/>
      <c r="Y158" s="42" t="n"/>
      <c r="Z158" s="42" t="n"/>
      <c r="AA158" s="42" t="n"/>
      <c r="AB158" s="42" t="n"/>
      <c r="AC158" s="42" t="n"/>
      <c r="AD158" s="42" t="n"/>
    </row>
    <row outlineLevel="0" r="159">
      <c r="A159" s="63" t="s">
        <v>172</v>
      </c>
      <c r="B159" s="42" t="n">
        <v>51.31</v>
      </c>
      <c r="C159" s="42" t="n">
        <v>26</v>
      </c>
      <c r="D159" s="42" t="n">
        <v>24</v>
      </c>
      <c r="E159" s="64" t="n">
        <f aca="false" ca="false" dt2D="false" dtr="false" t="normal">D159/B159</f>
        <v>0.46774507893198203</v>
      </c>
      <c r="F159" s="66" t="s">
        <v>20</v>
      </c>
      <c r="G159" s="66" t="s">
        <v>20</v>
      </c>
      <c r="H159" s="66" t="s">
        <v>20</v>
      </c>
      <c r="I159" s="66" t="s">
        <v>20</v>
      </c>
      <c r="J159" s="66" t="s">
        <v>20</v>
      </c>
      <c r="K159" s="66" t="s">
        <v>20</v>
      </c>
      <c r="L159" s="66" t="s">
        <v>20</v>
      </c>
      <c r="M159" s="66" t="s">
        <v>20</v>
      </c>
      <c r="N159" s="66" t="s">
        <v>20</v>
      </c>
      <c r="O159" s="66" t="s">
        <v>20</v>
      </c>
      <c r="P159" s="66" t="s">
        <v>20</v>
      </c>
      <c r="Q159" s="66" t="s">
        <v>20</v>
      </c>
      <c r="R159" s="66" t="s">
        <v>20</v>
      </c>
      <c r="S159" s="66" t="s">
        <v>20</v>
      </c>
      <c r="T159" s="66" t="s">
        <v>20</v>
      </c>
      <c r="U159" s="42" t="n">
        <v>1</v>
      </c>
      <c r="V159" s="62" t="n">
        <v>5</v>
      </c>
      <c r="W159" s="66" t="s">
        <v>20</v>
      </c>
      <c r="X159" s="66" t="s">
        <v>20</v>
      </c>
      <c r="Y159" s="66" t="s">
        <v>20</v>
      </c>
      <c r="Z159" s="66" t="s">
        <v>20</v>
      </c>
      <c r="AA159" s="66" t="s">
        <v>20</v>
      </c>
      <c r="AB159" s="66" t="s">
        <v>20</v>
      </c>
      <c r="AC159" s="66" t="s">
        <v>20</v>
      </c>
      <c r="AD159" s="66" t="s">
        <v>20</v>
      </c>
    </row>
    <row outlineLevel="0" r="160">
      <c r="A160" s="63" t="s">
        <v>173</v>
      </c>
      <c r="B160" s="42" t="n">
        <v>54.38</v>
      </c>
      <c r="C160" s="42" t="n">
        <v>10</v>
      </c>
      <c r="D160" s="42" t="n">
        <v>25</v>
      </c>
      <c r="E160" s="64" t="n">
        <f aca="false" ca="false" dt2D="false" dtr="false" t="normal">D160/B160</f>
        <v>0.4597278411180581</v>
      </c>
      <c r="F160" s="66" t="s">
        <v>20</v>
      </c>
      <c r="G160" s="66" t="s">
        <v>20</v>
      </c>
      <c r="H160" s="66" t="s">
        <v>20</v>
      </c>
      <c r="I160" s="66" t="s">
        <v>20</v>
      </c>
      <c r="J160" s="66" t="s">
        <v>20</v>
      </c>
      <c r="K160" s="66" t="s">
        <v>20</v>
      </c>
      <c r="L160" s="66" t="s">
        <v>20</v>
      </c>
      <c r="M160" s="66" t="s">
        <v>20</v>
      </c>
      <c r="N160" s="66" t="s">
        <v>20</v>
      </c>
      <c r="O160" s="66" t="s">
        <v>20</v>
      </c>
      <c r="P160" s="66" t="s">
        <v>20</v>
      </c>
      <c r="Q160" s="66" t="s">
        <v>20</v>
      </c>
      <c r="R160" s="66" t="s">
        <v>20</v>
      </c>
      <c r="S160" s="66" t="s">
        <v>20</v>
      </c>
      <c r="T160" s="66" t="s">
        <v>20</v>
      </c>
      <c r="U160" s="42" t="n">
        <v>1</v>
      </c>
      <c r="V160" s="62" t="n">
        <v>5</v>
      </c>
      <c r="W160" s="66" t="s">
        <v>20</v>
      </c>
      <c r="X160" s="66" t="s">
        <v>20</v>
      </c>
      <c r="Y160" s="66" t="s">
        <v>20</v>
      </c>
      <c r="Z160" s="66" t="s">
        <v>20</v>
      </c>
      <c r="AA160" s="66" t="s">
        <v>20</v>
      </c>
      <c r="AB160" s="66" t="s">
        <v>20</v>
      </c>
      <c r="AC160" s="66" t="s">
        <v>20</v>
      </c>
      <c r="AD160" s="66" t="s">
        <v>20</v>
      </c>
    </row>
    <row outlineLevel="0" r="161">
      <c r="A161" s="63" t="s">
        <v>174</v>
      </c>
      <c r="B161" s="42" t="n">
        <v>46.18</v>
      </c>
      <c r="C161" s="42" t="n">
        <v>22</v>
      </c>
      <c r="D161" s="42" t="n">
        <v>23</v>
      </c>
      <c r="E161" s="64" t="n">
        <f aca="false" ca="false" dt2D="false" dtr="false" t="normal">D161/B161</f>
        <v>0.498051104374188</v>
      </c>
      <c r="F161" s="66" t="s">
        <v>20</v>
      </c>
      <c r="G161" s="66" t="s">
        <v>20</v>
      </c>
      <c r="H161" s="66" t="s">
        <v>20</v>
      </c>
      <c r="I161" s="66" t="s">
        <v>20</v>
      </c>
      <c r="J161" s="66" t="s">
        <v>20</v>
      </c>
      <c r="K161" s="66" t="s">
        <v>20</v>
      </c>
      <c r="L161" s="66" t="s">
        <v>20</v>
      </c>
      <c r="M161" s="66" t="s">
        <v>20</v>
      </c>
      <c r="N161" s="66" t="s">
        <v>20</v>
      </c>
      <c r="O161" s="66" t="s">
        <v>20</v>
      </c>
      <c r="P161" s="66" t="s">
        <v>20</v>
      </c>
      <c r="Q161" s="66" t="s">
        <v>20</v>
      </c>
      <c r="R161" s="66" t="s">
        <v>20</v>
      </c>
      <c r="S161" s="66" t="s">
        <v>20</v>
      </c>
      <c r="T161" s="66" t="s">
        <v>20</v>
      </c>
      <c r="U161" s="42" t="n">
        <v>1</v>
      </c>
      <c r="V161" s="62" t="n">
        <v>5</v>
      </c>
      <c r="W161" s="66" t="s">
        <v>20</v>
      </c>
      <c r="X161" s="66" t="s">
        <v>20</v>
      </c>
      <c r="Y161" s="66" t="s">
        <v>20</v>
      </c>
      <c r="Z161" s="66" t="s">
        <v>20</v>
      </c>
      <c r="AA161" s="66" t="s">
        <v>20</v>
      </c>
      <c r="AB161" s="66" t="s">
        <v>20</v>
      </c>
      <c r="AC161" s="66" t="s">
        <v>20</v>
      </c>
      <c r="AD161" s="66" t="s">
        <v>20</v>
      </c>
    </row>
    <row outlineLevel="0" r="162">
      <c r="A162" s="65" t="n"/>
      <c r="B162" s="66" t="n"/>
      <c r="C162" s="66" t="n"/>
      <c r="D162" s="66" t="n"/>
      <c r="E162" s="67" t="n"/>
      <c r="F162" s="66" t="n"/>
      <c r="G162" s="62" t="n"/>
      <c r="H162" s="42" t="n"/>
      <c r="I162" s="66" t="n"/>
      <c r="J162" s="66" t="n"/>
      <c r="K162" s="42" t="n"/>
      <c r="L162" s="66" t="n"/>
      <c r="M162" s="66" t="n"/>
      <c r="N162" s="66" t="n"/>
      <c r="O162" s="66" t="n"/>
      <c r="P162" s="42" t="n"/>
      <c r="Q162" s="42" t="n"/>
      <c r="R162" s="66" t="n"/>
      <c r="S162" s="66" t="n"/>
      <c r="T162" s="68" t="n"/>
      <c r="U162" s="66" t="n"/>
      <c r="V162" s="62" t="n"/>
      <c r="W162" s="66" t="n"/>
      <c r="X162" s="62" t="n"/>
      <c r="Y162" s="42" t="n"/>
      <c r="Z162" s="66" t="n"/>
      <c r="AA162" s="66" t="n"/>
      <c r="AB162" s="42" t="n"/>
      <c r="AC162" s="66" t="n"/>
      <c r="AD162" s="66" t="n"/>
    </row>
    <row outlineLevel="0" r="163">
      <c r="A163" s="61" t="s">
        <v>175</v>
      </c>
      <c r="B163" s="42" t="n"/>
      <c r="C163" s="42" t="n"/>
      <c r="D163" s="42" t="n"/>
      <c r="E163" s="64" t="n"/>
      <c r="F163" s="42" t="n"/>
      <c r="G163" s="62" t="n"/>
      <c r="H163" s="42" t="n"/>
      <c r="I163" s="42" t="n"/>
      <c r="J163" s="42" t="n"/>
      <c r="K163" s="42" t="n"/>
      <c r="L163" s="42" t="n"/>
      <c r="M163" s="42" t="n"/>
      <c r="N163" s="42" t="n"/>
      <c r="O163" s="42" t="n"/>
      <c r="P163" s="42" t="n"/>
      <c r="Q163" s="42" t="n"/>
      <c r="R163" s="42" t="n"/>
      <c r="S163" s="42" t="n"/>
      <c r="T163" s="42" t="n"/>
      <c r="U163" s="42" t="n"/>
      <c r="V163" s="62" t="n"/>
      <c r="W163" s="42" t="n"/>
      <c r="X163" s="62" t="n"/>
      <c r="Y163" s="42" t="n"/>
      <c r="Z163" s="42" t="n"/>
      <c r="AA163" s="42" t="n"/>
      <c r="AB163" s="42" t="n"/>
      <c r="AC163" s="42" t="n"/>
      <c r="AD163" s="42" t="n"/>
    </row>
    <row outlineLevel="0" r="164">
      <c r="A164" s="69" t="s">
        <v>176</v>
      </c>
      <c r="B164" s="42" t="n">
        <v>40.75</v>
      </c>
      <c r="C164" s="42" t="n">
        <v>141</v>
      </c>
      <c r="D164" s="42" t="n">
        <v>154</v>
      </c>
      <c r="E164" s="64" t="n">
        <f aca="false" ca="false" dt2D="false" dtr="false" t="normal">D164/B164</f>
        <v>3.7791411042944785</v>
      </c>
      <c r="F164" s="42" t="n">
        <v>10</v>
      </c>
      <c r="G164" s="62" t="n">
        <v>7.1</v>
      </c>
      <c r="H164" s="42" t="s">
        <v>20</v>
      </c>
      <c r="I164" s="42" t="n">
        <v>1</v>
      </c>
      <c r="J164" s="42" t="s">
        <v>20</v>
      </c>
      <c r="K164" s="42" t="s">
        <v>20</v>
      </c>
      <c r="L164" s="42" t="n">
        <v>5</v>
      </c>
      <c r="M164" s="42" t="n">
        <v>4</v>
      </c>
      <c r="N164" s="42" t="n">
        <v>7</v>
      </c>
      <c r="O164" s="42" t="s">
        <v>20</v>
      </c>
      <c r="P164" s="42" t="s">
        <v>20</v>
      </c>
      <c r="Q164" s="42" t="s">
        <v>20</v>
      </c>
      <c r="R164" s="42" t="n">
        <v>4</v>
      </c>
      <c r="S164" s="42" t="n">
        <v>3</v>
      </c>
      <c r="T164" s="62" t="n">
        <v>70</v>
      </c>
      <c r="U164" s="42" t="n">
        <v>18</v>
      </c>
      <c r="V164" s="62" t="n">
        <v>12</v>
      </c>
      <c r="W164" s="42" t="n">
        <v>8</v>
      </c>
      <c r="X164" s="62" t="n">
        <v>5.2</v>
      </c>
      <c r="Y164" s="42" t="s">
        <v>20</v>
      </c>
      <c r="Z164" s="42" t="n">
        <v>1</v>
      </c>
      <c r="AA164" s="42" t="s">
        <v>20</v>
      </c>
      <c r="AB164" s="42" t="s">
        <v>20</v>
      </c>
      <c r="AC164" s="42" t="n">
        <v>4</v>
      </c>
      <c r="AD164" s="42" t="n">
        <v>3</v>
      </c>
    </row>
    <row outlineLevel="0" r="165">
      <c r="A165" s="69" t="s">
        <v>177</v>
      </c>
      <c r="B165" s="42" t="n">
        <v>16.12</v>
      </c>
      <c r="C165" s="42" t="n">
        <v>167</v>
      </c>
      <c r="D165" s="42" t="n">
        <v>172</v>
      </c>
      <c r="E165" s="64" t="n">
        <f aca="false" ca="false" dt2D="false" dtr="false" t="normal">D165/B165</f>
        <v>10.669975186104217</v>
      </c>
      <c r="F165" s="42" t="n">
        <v>27</v>
      </c>
      <c r="G165" s="62" t="n">
        <v>16.2</v>
      </c>
      <c r="H165" s="42" t="s">
        <v>20</v>
      </c>
      <c r="I165" s="42" t="n">
        <v>2</v>
      </c>
      <c r="J165" s="42" t="n">
        <v>2</v>
      </c>
      <c r="K165" s="42" t="s">
        <v>20</v>
      </c>
      <c r="L165" s="42" t="n">
        <v>14</v>
      </c>
      <c r="M165" s="42" t="n">
        <v>9</v>
      </c>
      <c r="N165" s="42" t="n">
        <v>2</v>
      </c>
      <c r="O165" s="42" t="s">
        <v>20</v>
      </c>
      <c r="P165" s="42" t="s">
        <v>20</v>
      </c>
      <c r="Q165" s="42" t="s">
        <v>20</v>
      </c>
      <c r="R165" s="42" t="n">
        <v>2</v>
      </c>
      <c r="S165" s="42" t="s">
        <v>20</v>
      </c>
      <c r="T165" s="62" t="n">
        <v>7.5</v>
      </c>
      <c r="U165" s="42" t="n">
        <v>30</v>
      </c>
      <c r="V165" s="62" t="n">
        <v>18</v>
      </c>
      <c r="W165" s="42" t="n">
        <v>22</v>
      </c>
      <c r="X165" s="62" t="n">
        <v>12.8</v>
      </c>
      <c r="Y165" s="42" t="s">
        <v>20</v>
      </c>
      <c r="Z165" s="42" t="n">
        <v>2</v>
      </c>
      <c r="AA165" s="42" t="n">
        <v>1</v>
      </c>
      <c r="AB165" s="42" t="s">
        <v>20</v>
      </c>
      <c r="AC165" s="42" t="n">
        <v>12</v>
      </c>
      <c r="AD165" s="42" t="n">
        <v>7</v>
      </c>
    </row>
    <row outlineLevel="0" r="166">
      <c r="A166" s="63" t="s">
        <v>178</v>
      </c>
      <c r="B166" s="42" t="n">
        <v>23.69</v>
      </c>
      <c r="C166" s="42" t="n">
        <v>100</v>
      </c>
      <c r="D166" s="42" t="n">
        <v>121</v>
      </c>
      <c r="E166" s="64" t="n">
        <f aca="false" ca="false" dt2D="false" dtr="false" t="normal">D166/B166</f>
        <v>5.107640354579991</v>
      </c>
      <c r="F166" s="42" t="n">
        <v>12</v>
      </c>
      <c r="G166" s="62" t="n">
        <v>12</v>
      </c>
      <c r="H166" s="42" t="s">
        <v>20</v>
      </c>
      <c r="I166" s="42" t="s">
        <v>20</v>
      </c>
      <c r="J166" s="42" t="s">
        <v>20</v>
      </c>
      <c r="K166" s="42" t="s">
        <v>20</v>
      </c>
      <c r="L166" s="42" t="n">
        <v>8</v>
      </c>
      <c r="M166" s="42" t="n">
        <v>4</v>
      </c>
      <c r="N166" s="42" t="n">
        <v>5</v>
      </c>
      <c r="O166" s="42" t="s">
        <v>20</v>
      </c>
      <c r="P166" s="42" t="s">
        <v>20</v>
      </c>
      <c r="Q166" s="42" t="s">
        <v>20</v>
      </c>
      <c r="R166" s="42" t="n">
        <v>1</v>
      </c>
      <c r="S166" s="42" t="n">
        <v>4</v>
      </c>
      <c r="T166" s="71" t="n">
        <v>41.7</v>
      </c>
      <c r="U166" s="42" t="n">
        <v>14</v>
      </c>
      <c r="V166" s="62" t="n">
        <v>12</v>
      </c>
      <c r="W166" s="42" t="n">
        <v>12</v>
      </c>
      <c r="X166" s="62" t="n">
        <v>10</v>
      </c>
      <c r="Y166" s="42" t="s">
        <v>20</v>
      </c>
      <c r="Z166" s="42" t="s">
        <v>20</v>
      </c>
      <c r="AA166" s="42" t="s">
        <v>20</v>
      </c>
      <c r="AB166" s="42" t="s">
        <v>20</v>
      </c>
      <c r="AC166" s="42" t="n">
        <v>8</v>
      </c>
      <c r="AD166" s="42" t="n">
        <v>4</v>
      </c>
    </row>
    <row outlineLevel="0" r="167">
      <c r="A167" s="63" t="s">
        <v>179</v>
      </c>
      <c r="B167" s="42" t="n">
        <v>36.001</v>
      </c>
      <c r="C167" s="42" t="n">
        <v>56</v>
      </c>
      <c r="D167" s="42" t="n">
        <v>76</v>
      </c>
      <c r="E167" s="64" t="n">
        <f aca="false" ca="false" dt2D="false" dtr="false" t="normal">D167/B167</f>
        <v>2.111052470764701</v>
      </c>
      <c r="F167" s="42" t="n">
        <v>4</v>
      </c>
      <c r="G167" s="62" t="n">
        <v>7.2</v>
      </c>
      <c r="H167" s="42" t="s">
        <v>20</v>
      </c>
      <c r="I167" s="42" t="s">
        <v>20</v>
      </c>
      <c r="J167" s="42" t="s">
        <v>20</v>
      </c>
      <c r="K167" s="42" t="s">
        <v>20</v>
      </c>
      <c r="L167" s="42" t="n">
        <v>2</v>
      </c>
      <c r="M167" s="42" t="n">
        <v>2</v>
      </c>
      <c r="N167" s="42" t="n">
        <v>3</v>
      </c>
      <c r="O167" s="42" t="s">
        <v>20</v>
      </c>
      <c r="P167" s="42" t="s">
        <v>20</v>
      </c>
      <c r="Q167" s="42" t="s">
        <v>20</v>
      </c>
      <c r="R167" s="42" t="n">
        <v>2</v>
      </c>
      <c r="S167" s="42" t="n">
        <v>1</v>
      </c>
      <c r="T167" s="62" t="n">
        <v>75</v>
      </c>
      <c r="U167" s="42" t="n">
        <v>6</v>
      </c>
      <c r="V167" s="62" t="n">
        <v>8</v>
      </c>
      <c r="W167" s="42" t="n">
        <v>6</v>
      </c>
      <c r="X167" s="62" t="n">
        <v>7.9</v>
      </c>
      <c r="Y167" s="42" t="s">
        <v>20</v>
      </c>
      <c r="Z167" s="42" t="s">
        <v>20</v>
      </c>
      <c r="AA167" s="42" t="s">
        <v>20</v>
      </c>
      <c r="AB167" s="42" t="s">
        <v>20</v>
      </c>
      <c r="AC167" s="42" t="n">
        <v>4</v>
      </c>
      <c r="AD167" s="42" t="n">
        <v>2</v>
      </c>
    </row>
    <row outlineLevel="0" r="168">
      <c r="A168" s="63" t="s">
        <v>180</v>
      </c>
      <c r="B168" s="42" t="n">
        <v>39.56</v>
      </c>
      <c r="C168" s="42" t="n">
        <v>73</v>
      </c>
      <c r="D168" s="42" t="n">
        <v>95</v>
      </c>
      <c r="E168" s="64" t="n">
        <f aca="false" ca="false" dt2D="false" dtr="false" t="normal">D168/B168</f>
        <v>2.4014155712841254</v>
      </c>
      <c r="F168" s="42" t="n">
        <v>5</v>
      </c>
      <c r="G168" s="62" t="n">
        <v>6.9</v>
      </c>
      <c r="H168" s="42" t="s">
        <v>20</v>
      </c>
      <c r="I168" s="42" t="s">
        <v>20</v>
      </c>
      <c r="J168" s="42" t="s">
        <v>20</v>
      </c>
      <c r="K168" s="42" t="s">
        <v>20</v>
      </c>
      <c r="L168" s="42" t="n">
        <v>3</v>
      </c>
      <c r="M168" s="42" t="n">
        <v>2</v>
      </c>
      <c r="N168" s="42" t="n">
        <v>4</v>
      </c>
      <c r="O168" s="42" t="s">
        <v>20</v>
      </c>
      <c r="P168" s="42" t="s">
        <v>20</v>
      </c>
      <c r="Q168" s="42" t="s">
        <v>20</v>
      </c>
      <c r="R168" s="42" t="n">
        <v>2</v>
      </c>
      <c r="S168" s="42" t="n">
        <v>2</v>
      </c>
      <c r="T168" s="62" t="n">
        <v>80</v>
      </c>
      <c r="U168" s="42" t="n">
        <v>7</v>
      </c>
      <c r="V168" s="62" t="n">
        <v>8</v>
      </c>
      <c r="W168" s="42" t="n">
        <v>7</v>
      </c>
      <c r="X168" s="62" t="n">
        <v>7.4</v>
      </c>
      <c r="Y168" s="42" t="s">
        <v>20</v>
      </c>
      <c r="Z168" s="42" t="s">
        <v>20</v>
      </c>
      <c r="AA168" s="42" t="s">
        <v>20</v>
      </c>
      <c r="AB168" s="42" t="s">
        <v>20</v>
      </c>
      <c r="AC168" s="42" t="n">
        <v>4</v>
      </c>
      <c r="AD168" s="42" t="n">
        <v>3</v>
      </c>
    </row>
    <row outlineLevel="0" r="169">
      <c r="A169" s="63" t="s">
        <v>181</v>
      </c>
      <c r="B169" s="42" t="n">
        <v>48.98</v>
      </c>
      <c r="C169" s="42" t="n">
        <v>63</v>
      </c>
      <c r="D169" s="42" t="n">
        <v>79</v>
      </c>
      <c r="E169" s="64" t="n">
        <f aca="false" ca="false" dt2D="false" dtr="false" t="normal">D169/B169</f>
        <v>1.6129032258064517</v>
      </c>
      <c r="F169" s="42" t="n">
        <v>5</v>
      </c>
      <c r="G169" s="62" t="n">
        <v>8</v>
      </c>
      <c r="H169" s="42" t="s">
        <v>20</v>
      </c>
      <c r="I169" s="42" t="s">
        <v>20</v>
      </c>
      <c r="J169" s="42" t="s">
        <v>20</v>
      </c>
      <c r="K169" s="42" t="s">
        <v>20</v>
      </c>
      <c r="L169" s="42" t="n">
        <v>3</v>
      </c>
      <c r="M169" s="42" t="n">
        <v>2</v>
      </c>
      <c r="N169" s="42" t="n">
        <v>5</v>
      </c>
      <c r="O169" s="42" t="s">
        <v>20</v>
      </c>
      <c r="P169" s="42" t="s">
        <v>20</v>
      </c>
      <c r="Q169" s="42" t="s">
        <v>20</v>
      </c>
      <c r="R169" s="42" t="n">
        <v>3</v>
      </c>
      <c r="S169" s="42" t="n">
        <v>2</v>
      </c>
      <c r="T169" s="62" t="n">
        <v>100</v>
      </c>
      <c r="U169" s="42" t="n">
        <v>6</v>
      </c>
      <c r="V169" s="62" t="n">
        <v>8</v>
      </c>
      <c r="W169" s="42" t="n">
        <v>6</v>
      </c>
      <c r="X169" s="62" t="n">
        <v>7.6</v>
      </c>
      <c r="Y169" s="42" t="s">
        <v>20</v>
      </c>
      <c r="Z169" s="42" t="s">
        <v>20</v>
      </c>
      <c r="AA169" s="42" t="s">
        <v>20</v>
      </c>
      <c r="AB169" s="42" t="s">
        <v>20</v>
      </c>
      <c r="AC169" s="42" t="n">
        <v>4</v>
      </c>
      <c r="AD169" s="42" t="n">
        <v>2</v>
      </c>
    </row>
    <row outlineLevel="0" r="170">
      <c r="A170" s="63" t="s">
        <v>182</v>
      </c>
      <c r="B170" s="42" t="n">
        <v>40.24</v>
      </c>
      <c r="C170" s="42" t="n">
        <v>205</v>
      </c>
      <c r="D170" s="42" t="n">
        <v>227</v>
      </c>
      <c r="E170" s="64" t="n">
        <f aca="false" ca="false" dt2D="false" dtr="false" t="normal">D170/B170</f>
        <v>5.641153081510934</v>
      </c>
      <c r="F170" s="42" t="n">
        <v>21</v>
      </c>
      <c r="G170" s="62" t="n">
        <v>10.3</v>
      </c>
      <c r="H170" s="42" t="s">
        <v>20</v>
      </c>
      <c r="I170" s="42" t="n">
        <v>1</v>
      </c>
      <c r="J170" s="42" t="n">
        <v>2</v>
      </c>
      <c r="K170" s="42" t="s">
        <v>20</v>
      </c>
      <c r="L170" s="42" t="n">
        <v>11</v>
      </c>
      <c r="M170" s="42" t="n">
        <v>7</v>
      </c>
      <c r="N170" s="42" t="n">
        <v>2</v>
      </c>
      <c r="O170" s="42" t="s">
        <v>20</v>
      </c>
      <c r="P170" s="42" t="s">
        <v>20</v>
      </c>
      <c r="Q170" s="42" t="s">
        <v>20</v>
      </c>
      <c r="R170" s="42" t="n">
        <v>1</v>
      </c>
      <c r="S170" s="42" t="n">
        <v>1</v>
      </c>
      <c r="T170" s="62" t="n">
        <v>9.6</v>
      </c>
      <c r="U170" s="42" t="n">
        <v>24</v>
      </c>
      <c r="V170" s="62" t="n">
        <v>12</v>
      </c>
      <c r="W170" s="42" t="n">
        <v>21</v>
      </c>
      <c r="X170" s="62" t="n">
        <v>9.3</v>
      </c>
      <c r="Y170" s="42" t="s">
        <v>20</v>
      </c>
      <c r="Z170" s="42" t="n">
        <v>1</v>
      </c>
      <c r="AA170" s="42" t="n">
        <v>1</v>
      </c>
      <c r="AB170" s="42" t="s">
        <v>20</v>
      </c>
      <c r="AC170" s="42" t="n">
        <v>12</v>
      </c>
      <c r="AD170" s="42" t="n">
        <v>7</v>
      </c>
    </row>
    <row outlineLevel="0" r="171">
      <c r="A171" s="65" t="n"/>
      <c r="B171" s="66" t="n"/>
      <c r="C171" s="66" t="n"/>
      <c r="D171" s="66" t="n"/>
      <c r="E171" s="67" t="n"/>
      <c r="F171" s="66" t="n"/>
      <c r="G171" s="66" t="n"/>
      <c r="H171" s="66" t="n"/>
      <c r="I171" s="66" t="n"/>
      <c r="J171" s="66" t="n"/>
      <c r="K171" s="66" t="n"/>
      <c r="L171" s="66" t="n"/>
      <c r="M171" s="66" t="n"/>
      <c r="N171" s="66" t="n"/>
      <c r="O171" s="66" t="n"/>
      <c r="P171" s="66" t="n"/>
      <c r="Q171" s="66" t="n"/>
      <c r="R171" s="66" t="n"/>
      <c r="S171" s="66" t="n"/>
      <c r="T171" s="66" t="n"/>
      <c r="U171" s="66" t="n"/>
      <c r="V171" s="68" t="n"/>
      <c r="W171" s="66" t="n"/>
      <c r="X171" s="66" t="n"/>
      <c r="Y171" s="66" t="n"/>
      <c r="Z171" s="66" t="n"/>
      <c r="AA171" s="66" t="n"/>
      <c r="AB171" s="66" t="n"/>
      <c r="AC171" s="66" t="n"/>
      <c r="AD171" s="66" t="n"/>
    </row>
    <row outlineLevel="0" r="172">
      <c r="A172" s="61" t="s">
        <v>183</v>
      </c>
      <c r="B172" s="42" t="n"/>
      <c r="C172" s="42" t="n"/>
      <c r="D172" s="42" t="n"/>
      <c r="E172" s="64" t="n"/>
      <c r="F172" s="42" t="n"/>
      <c r="G172" s="62" t="n"/>
      <c r="H172" s="42" t="n"/>
      <c r="I172" s="42" t="n"/>
      <c r="J172" s="42" t="n"/>
      <c r="K172" s="42" t="n"/>
      <c r="L172" s="42" t="n"/>
      <c r="M172" s="42" t="n"/>
      <c r="N172" s="42" t="n"/>
      <c r="O172" s="42" t="n"/>
      <c r="P172" s="42" t="n"/>
      <c r="Q172" s="42" t="n"/>
      <c r="R172" s="42" t="n"/>
      <c r="S172" s="42" t="n"/>
      <c r="T172" s="66" t="n"/>
      <c r="U172" s="42" t="n"/>
      <c r="V172" s="62" t="n"/>
      <c r="W172" s="42" t="n"/>
      <c r="X172" s="62" t="n"/>
      <c r="Y172" s="42" t="n"/>
      <c r="Z172" s="42" t="n"/>
      <c r="AA172" s="42" t="n"/>
      <c r="AB172" s="42" t="n"/>
      <c r="AC172" s="42" t="n"/>
      <c r="AD172" s="42" t="n"/>
    </row>
    <row outlineLevel="0" r="173">
      <c r="A173" s="69" t="s">
        <v>184</v>
      </c>
      <c r="B173" s="42" t="n">
        <v>9.3</v>
      </c>
      <c r="C173" s="42" t="n">
        <v>60</v>
      </c>
      <c r="D173" s="42" t="n">
        <v>65</v>
      </c>
      <c r="E173" s="64" t="n">
        <f aca="false" ca="false" dt2D="false" dtr="false" t="normal">D173/B173</f>
        <v>6.989247311827956</v>
      </c>
      <c r="F173" s="42" t="n">
        <v>5</v>
      </c>
      <c r="G173" s="62" t="n">
        <v>8.4</v>
      </c>
      <c r="H173" s="42" t="s">
        <v>20</v>
      </c>
      <c r="I173" s="42" t="s">
        <v>20</v>
      </c>
      <c r="J173" s="42" t="s">
        <v>20</v>
      </c>
      <c r="K173" s="42" t="s">
        <v>20</v>
      </c>
      <c r="L173" s="42" t="n">
        <v>3</v>
      </c>
      <c r="M173" s="42" t="n">
        <v>2</v>
      </c>
      <c r="N173" s="42" t="n">
        <v>4</v>
      </c>
      <c r="O173" s="42" t="s">
        <v>20</v>
      </c>
      <c r="P173" s="42" t="s">
        <v>20</v>
      </c>
      <c r="Q173" s="42" t="s">
        <v>20</v>
      </c>
      <c r="R173" s="42" t="n">
        <v>3</v>
      </c>
      <c r="S173" s="42" t="n">
        <v>1</v>
      </c>
      <c r="T173" s="62" t="n">
        <v>80</v>
      </c>
      <c r="U173" s="42" t="n">
        <v>9</v>
      </c>
      <c r="V173" s="62" t="n">
        <v>15</v>
      </c>
      <c r="W173" s="42" t="n">
        <v>5</v>
      </c>
      <c r="X173" s="62" t="n">
        <v>7.7</v>
      </c>
      <c r="Y173" s="42" t="s">
        <v>20</v>
      </c>
      <c r="Z173" s="42" t="s">
        <v>20</v>
      </c>
      <c r="AA173" s="42" t="s">
        <v>20</v>
      </c>
      <c r="AB173" s="42" t="s">
        <v>20</v>
      </c>
      <c r="AC173" s="42" t="n">
        <v>2</v>
      </c>
      <c r="AD173" s="42" t="n">
        <v>3</v>
      </c>
    </row>
    <row outlineLevel="0" r="174">
      <c r="A174" s="63" t="s">
        <v>185</v>
      </c>
      <c r="B174" s="42" t="n">
        <v>82.54</v>
      </c>
      <c r="C174" s="42" t="n">
        <v>163</v>
      </c>
      <c r="D174" s="42" t="n">
        <v>163</v>
      </c>
      <c r="E174" s="64" t="n">
        <f aca="false" ca="false" dt2D="false" dtr="false" t="normal">D174/B174</f>
        <v>1.974800096922704</v>
      </c>
      <c r="F174" s="42" t="n">
        <v>8</v>
      </c>
      <c r="G174" s="62" t="n">
        <v>5</v>
      </c>
      <c r="H174" s="42" t="s">
        <v>20</v>
      </c>
      <c r="I174" s="42" t="n">
        <v>1</v>
      </c>
      <c r="J174" s="42" t="s">
        <v>20</v>
      </c>
      <c r="K174" s="42" t="s">
        <v>20</v>
      </c>
      <c r="L174" s="42" t="n">
        <v>3</v>
      </c>
      <c r="M174" s="42" t="n">
        <v>4</v>
      </c>
      <c r="N174" s="42" t="n">
        <v>7</v>
      </c>
      <c r="O174" s="42" t="s">
        <v>20</v>
      </c>
      <c r="P174" s="42" t="s">
        <v>20</v>
      </c>
      <c r="Q174" s="42" t="s">
        <v>20</v>
      </c>
      <c r="R174" s="42" t="n">
        <v>3</v>
      </c>
      <c r="S174" s="42" t="n">
        <v>4</v>
      </c>
      <c r="T174" s="62" t="n">
        <v>87.5</v>
      </c>
      <c r="U174" s="42" t="n">
        <v>13</v>
      </c>
      <c r="V174" s="62" t="n">
        <v>8</v>
      </c>
      <c r="W174" s="42" t="n">
        <v>8</v>
      </c>
      <c r="X174" s="62" t="n">
        <v>5</v>
      </c>
      <c r="Y174" s="42" t="s">
        <v>20</v>
      </c>
      <c r="Z174" s="42" t="n">
        <v>1</v>
      </c>
      <c r="AA174" s="42" t="s">
        <v>20</v>
      </c>
      <c r="AB174" s="42" t="s">
        <v>20</v>
      </c>
      <c r="AC174" s="42" t="n">
        <v>3</v>
      </c>
      <c r="AD174" s="42" t="n">
        <v>4</v>
      </c>
    </row>
    <row outlineLevel="0" r="175">
      <c r="A175" s="63" t="s">
        <v>186</v>
      </c>
      <c r="B175" s="42" t="n">
        <v>36.55</v>
      </c>
      <c r="C175" s="42" t="n">
        <v>0</v>
      </c>
      <c r="D175" s="42" t="n">
        <v>14</v>
      </c>
      <c r="E175" s="64" t="n">
        <f aca="false" ca="false" dt2D="false" dtr="false" t="normal">D175/B175</f>
        <v>0.3830369357045144</v>
      </c>
      <c r="F175" s="42" t="s">
        <v>20</v>
      </c>
      <c r="G175" s="42" t="s">
        <v>20</v>
      </c>
      <c r="H175" s="42" t="s">
        <v>20</v>
      </c>
      <c r="I175" s="42" t="s">
        <v>20</v>
      </c>
      <c r="J175" s="42" t="s">
        <v>20</v>
      </c>
      <c r="K175" s="42" t="s">
        <v>20</v>
      </c>
      <c r="L175" s="42" t="s">
        <v>20</v>
      </c>
      <c r="M175" s="42" t="s">
        <v>20</v>
      </c>
      <c r="N175" s="42" t="s">
        <v>20</v>
      </c>
      <c r="O175" s="42" t="s">
        <v>20</v>
      </c>
      <c r="P175" s="42" t="s">
        <v>20</v>
      </c>
      <c r="Q175" s="42" t="s">
        <v>20</v>
      </c>
      <c r="R175" s="42" t="s">
        <v>20</v>
      </c>
      <c r="S175" s="42" t="s">
        <v>20</v>
      </c>
      <c r="T175" s="42" t="s">
        <v>20</v>
      </c>
      <c r="U175" s="42" t="s">
        <v>20</v>
      </c>
      <c r="V175" s="62" t="s">
        <v>20</v>
      </c>
      <c r="W175" s="42" t="s">
        <v>20</v>
      </c>
      <c r="X175" s="42" t="s">
        <v>20</v>
      </c>
      <c r="Y175" s="42" t="s">
        <v>20</v>
      </c>
      <c r="Z175" s="42" t="s">
        <v>20</v>
      </c>
      <c r="AA175" s="42" t="s">
        <v>20</v>
      </c>
      <c r="AB175" s="42" t="s">
        <v>20</v>
      </c>
      <c r="AC175" s="42" t="s">
        <v>20</v>
      </c>
      <c r="AD175" s="42" t="s">
        <v>20</v>
      </c>
    </row>
    <row outlineLevel="0" r="176">
      <c r="A176" s="69" t="s">
        <v>187</v>
      </c>
      <c r="B176" s="42" t="n">
        <v>23.82</v>
      </c>
      <c r="C176" s="42" t="n">
        <v>228</v>
      </c>
      <c r="D176" s="42" t="n">
        <v>233</v>
      </c>
      <c r="E176" s="64" t="n">
        <f aca="false" ca="false" dt2D="false" dtr="false" t="normal">D176/B176</f>
        <v>9.781696053736356</v>
      </c>
      <c r="F176" s="42" t="n">
        <v>36</v>
      </c>
      <c r="G176" s="62" t="n">
        <v>15.8</v>
      </c>
      <c r="H176" s="42" t="s">
        <v>20</v>
      </c>
      <c r="I176" s="42" t="s">
        <v>20</v>
      </c>
      <c r="J176" s="42" t="s">
        <v>20</v>
      </c>
      <c r="K176" s="42" t="s">
        <v>20</v>
      </c>
      <c r="L176" s="42" t="n">
        <v>24</v>
      </c>
      <c r="M176" s="42" t="n">
        <v>12</v>
      </c>
      <c r="N176" s="42" t="n">
        <v>36</v>
      </c>
      <c r="O176" s="42" t="s">
        <v>20</v>
      </c>
      <c r="P176" s="42" t="s">
        <v>20</v>
      </c>
      <c r="Q176" s="42" t="s">
        <v>20</v>
      </c>
      <c r="R176" s="42" t="n">
        <v>24</v>
      </c>
      <c r="S176" s="42" t="n">
        <v>12</v>
      </c>
      <c r="T176" s="62" t="n">
        <v>100</v>
      </c>
      <c r="U176" s="42" t="n">
        <v>41</v>
      </c>
      <c r="V176" s="62" t="n">
        <v>18</v>
      </c>
      <c r="W176" s="42" t="n">
        <v>36</v>
      </c>
      <c r="X176" s="62" t="n">
        <v>15.5</v>
      </c>
      <c r="Y176" s="42" t="s">
        <v>20</v>
      </c>
      <c r="Z176" s="42" t="s">
        <v>20</v>
      </c>
      <c r="AA176" s="42" t="s">
        <v>20</v>
      </c>
      <c r="AB176" s="42" t="s">
        <v>20</v>
      </c>
      <c r="AC176" s="42" t="n">
        <v>24</v>
      </c>
      <c r="AD176" s="42" t="n">
        <v>12</v>
      </c>
    </row>
    <row outlineLevel="0" r="177">
      <c r="A177" s="65" t="n"/>
      <c r="B177" s="66" t="n"/>
      <c r="C177" s="66" t="n"/>
      <c r="D177" s="66" t="n"/>
      <c r="E177" s="67" t="n"/>
      <c r="F177" s="66" t="n"/>
      <c r="G177" s="68" t="n"/>
      <c r="H177" s="66" t="n"/>
      <c r="I177" s="66" t="n"/>
      <c r="J177" s="66" t="n"/>
      <c r="K177" s="66" t="n"/>
      <c r="L177" s="66" t="n"/>
      <c r="M177" s="66" t="n"/>
      <c r="N177" s="66" t="n"/>
      <c r="O177" s="66" t="n"/>
      <c r="P177" s="66" t="n"/>
      <c r="Q177" s="66" t="n"/>
      <c r="R177" s="66" t="n"/>
      <c r="S177" s="66" t="n"/>
      <c r="T177" s="68" t="n"/>
      <c r="U177" s="66" t="n"/>
      <c r="V177" s="68" t="n"/>
      <c r="W177" s="66" t="n"/>
      <c r="X177" s="68" t="n"/>
      <c r="Y177" s="66" t="n"/>
      <c r="Z177" s="66" t="n"/>
      <c r="AA177" s="66" t="n"/>
      <c r="AB177" s="66" t="n"/>
      <c r="AC177" s="66" t="n"/>
      <c r="AD177" s="66" t="n"/>
    </row>
    <row customHeight="true" ht="23.999755859375" outlineLevel="0" r="178">
      <c r="A178" s="61" t="s">
        <v>188</v>
      </c>
      <c r="B178" s="42" t="n"/>
      <c r="C178" s="42" t="n"/>
      <c r="D178" s="42" t="n"/>
      <c r="E178" s="64" t="n"/>
      <c r="F178" s="42" t="n"/>
      <c r="G178" s="42" t="n"/>
      <c r="H178" s="42" t="n"/>
      <c r="I178" s="42" t="n"/>
      <c r="J178" s="42" t="n"/>
      <c r="K178" s="42" t="n"/>
      <c r="L178" s="42" t="n"/>
      <c r="M178" s="42" t="n"/>
      <c r="N178" s="42" t="n"/>
      <c r="O178" s="42" t="n"/>
      <c r="P178" s="42" t="n"/>
      <c r="Q178" s="42" t="n"/>
      <c r="R178" s="42" t="n"/>
      <c r="S178" s="42" t="n"/>
      <c r="T178" s="42" t="n"/>
      <c r="U178" s="42" t="n"/>
      <c r="V178" s="62" t="n"/>
      <c r="W178" s="42" t="n"/>
      <c r="X178" s="42" t="n"/>
      <c r="Y178" s="42" t="n"/>
      <c r="Z178" s="42" t="n"/>
      <c r="AA178" s="42" t="n"/>
      <c r="AB178" s="42" t="n"/>
      <c r="AC178" s="42" t="n"/>
      <c r="AD178" s="42" t="n"/>
    </row>
    <row outlineLevel="0" r="179">
      <c r="A179" s="63" t="s">
        <v>189</v>
      </c>
      <c r="B179" s="42" t="n">
        <v>11.65</v>
      </c>
      <c r="C179" s="42" t="n">
        <v>0</v>
      </c>
      <c r="D179" s="42" t="n">
        <v>10</v>
      </c>
      <c r="E179" s="64" t="n">
        <f aca="false" ca="false" dt2D="false" dtr="false" t="normal">D179/B179</f>
        <v>0.8583690987124464</v>
      </c>
      <c r="F179" s="42" t="s">
        <v>20</v>
      </c>
      <c r="G179" s="42" t="s">
        <v>20</v>
      </c>
      <c r="H179" s="42" t="s">
        <v>20</v>
      </c>
      <c r="I179" s="42" t="s">
        <v>20</v>
      </c>
      <c r="J179" s="42" t="s">
        <v>20</v>
      </c>
      <c r="K179" s="42" t="s">
        <v>20</v>
      </c>
      <c r="L179" s="42" t="s">
        <v>20</v>
      </c>
      <c r="M179" s="42" t="s">
        <v>20</v>
      </c>
      <c r="N179" s="42" t="s">
        <v>20</v>
      </c>
      <c r="O179" s="42" t="s">
        <v>20</v>
      </c>
      <c r="P179" s="42" t="s">
        <v>20</v>
      </c>
      <c r="Q179" s="42" t="s">
        <v>20</v>
      </c>
      <c r="R179" s="42" t="s">
        <v>20</v>
      </c>
      <c r="S179" s="42" t="s">
        <v>20</v>
      </c>
      <c r="T179" s="42" t="s">
        <v>20</v>
      </c>
      <c r="U179" s="42" t="s">
        <v>20</v>
      </c>
      <c r="V179" s="62" t="s">
        <v>20</v>
      </c>
      <c r="W179" s="42" t="s">
        <v>20</v>
      </c>
      <c r="X179" s="42" t="s">
        <v>20</v>
      </c>
      <c r="Y179" s="42" t="s">
        <v>20</v>
      </c>
      <c r="Z179" s="42" t="s">
        <v>20</v>
      </c>
      <c r="AA179" s="42" t="s">
        <v>20</v>
      </c>
      <c r="AB179" s="42" t="s">
        <v>20</v>
      </c>
      <c r="AC179" s="42" t="s">
        <v>20</v>
      </c>
      <c r="AD179" s="42" t="s">
        <v>20</v>
      </c>
    </row>
    <row outlineLevel="0" r="180">
      <c r="A180" s="61" t="n"/>
      <c r="B180" s="42" t="n"/>
      <c r="C180" s="42" t="n"/>
      <c r="D180" s="42" t="n"/>
      <c r="E180" s="64" t="n"/>
      <c r="F180" s="42" t="n"/>
      <c r="G180" s="62" t="n"/>
      <c r="H180" s="42" t="n"/>
      <c r="I180" s="42" t="n"/>
      <c r="J180" s="42" t="n"/>
      <c r="K180" s="42" t="n"/>
      <c r="L180" s="42" t="n"/>
      <c r="M180" s="42" t="n"/>
      <c r="N180" s="42" t="n"/>
      <c r="O180" s="42" t="n"/>
      <c r="P180" s="42" t="n"/>
      <c r="Q180" s="42" t="n"/>
      <c r="R180" s="42" t="n"/>
      <c r="S180" s="42" t="n"/>
      <c r="T180" s="66" t="n"/>
      <c r="U180" s="42" t="n"/>
      <c r="V180" s="62" t="n"/>
      <c r="W180" s="42" t="n"/>
      <c r="X180" s="62" t="n"/>
      <c r="Y180" s="42" t="n"/>
      <c r="Z180" s="42" t="n"/>
      <c r="AA180" s="42" t="n"/>
      <c r="AB180" s="42" t="n"/>
      <c r="AC180" s="42" t="n"/>
      <c r="AD180" s="42" t="n"/>
    </row>
    <row customHeight="true" ht="23.25" outlineLevel="0" r="181">
      <c r="A181" s="74" t="s">
        <v>190</v>
      </c>
      <c r="B181" s="42" t="n"/>
      <c r="C181" s="42" t="n"/>
      <c r="D181" s="42" t="n"/>
      <c r="E181" s="64" t="n"/>
      <c r="F181" s="42" t="n"/>
      <c r="G181" s="62" t="n"/>
      <c r="H181" s="42" t="n"/>
      <c r="I181" s="42" t="n"/>
      <c r="J181" s="42" t="n"/>
      <c r="K181" s="42" t="n"/>
      <c r="L181" s="42" t="n"/>
      <c r="M181" s="42" t="n"/>
      <c r="N181" s="42" t="n"/>
      <c r="O181" s="42" t="n"/>
      <c r="P181" s="42" t="n"/>
      <c r="Q181" s="42" t="n"/>
      <c r="R181" s="42" t="n"/>
      <c r="S181" s="42" t="n"/>
      <c r="T181" s="66" t="n"/>
      <c r="U181" s="42" t="n"/>
      <c r="V181" s="62" t="n"/>
      <c r="W181" s="42" t="n"/>
      <c r="X181" s="62" t="n"/>
      <c r="Y181" s="42" t="n"/>
      <c r="Z181" s="42" t="n"/>
      <c r="AA181" s="42" t="n"/>
      <c r="AB181" s="42" t="n"/>
      <c r="AC181" s="42" t="n"/>
      <c r="AD181" s="42" t="n"/>
    </row>
    <row outlineLevel="0" r="182">
      <c r="A182" s="69" t="s">
        <v>191</v>
      </c>
      <c r="B182" s="42" t="n">
        <v>22.71</v>
      </c>
      <c r="C182" s="42" t="n">
        <f aca="false" ca="false" dt2D="false" dtr="false" t="normal">47+165</f>
        <v>212</v>
      </c>
      <c r="D182" s="42" t="n">
        <f aca="false" ca="false" dt2D="false" dtr="false" t="normal">218</f>
        <v>218</v>
      </c>
      <c r="E182" s="64" t="n">
        <f aca="false" ca="false" dt2D="false" dtr="false" t="normal">D182/B182</f>
        <v>9.59929546455306</v>
      </c>
      <c r="F182" s="42" t="n">
        <v>20</v>
      </c>
      <c r="G182" s="62" t="n">
        <v>9.5</v>
      </c>
      <c r="H182" s="42" t="s">
        <v>20</v>
      </c>
      <c r="I182" s="42" t="n">
        <v>2</v>
      </c>
      <c r="J182" s="42" t="s">
        <v>20</v>
      </c>
      <c r="K182" s="42" t="s">
        <v>20</v>
      </c>
      <c r="L182" s="42" t="n">
        <v>12</v>
      </c>
      <c r="M182" s="42" t="n">
        <v>6</v>
      </c>
      <c r="N182" s="42" t="n">
        <v>13</v>
      </c>
      <c r="O182" s="42" t="s">
        <v>20</v>
      </c>
      <c r="P182" s="42" t="s">
        <v>20</v>
      </c>
      <c r="Q182" s="42" t="s">
        <v>20</v>
      </c>
      <c r="R182" s="42" t="n">
        <v>10</v>
      </c>
      <c r="S182" s="42" t="n">
        <v>3</v>
      </c>
      <c r="T182" s="71" t="n">
        <v>65</v>
      </c>
      <c r="U182" s="42" t="n">
        <v>39</v>
      </c>
      <c r="V182" s="62" t="n">
        <v>18</v>
      </c>
      <c r="W182" s="42" t="n">
        <v>39</v>
      </c>
      <c r="X182" s="42" t="n">
        <v>17.9</v>
      </c>
      <c r="Y182" s="42" t="s">
        <v>20</v>
      </c>
      <c r="Z182" s="42" t="n">
        <v>4</v>
      </c>
      <c r="AA182" s="42" t="s">
        <v>20</v>
      </c>
      <c r="AB182" s="42" t="s">
        <v>20</v>
      </c>
      <c r="AC182" s="42" t="n">
        <v>20</v>
      </c>
      <c r="AD182" s="42" t="n">
        <v>15</v>
      </c>
    </row>
    <row outlineLevel="0" r="183">
      <c r="A183" s="61" t="n"/>
      <c r="B183" s="42" t="n"/>
      <c r="C183" s="42" t="n"/>
      <c r="D183" s="42" t="n"/>
      <c r="E183" s="64" t="n"/>
      <c r="F183" s="42" t="n"/>
      <c r="G183" s="62" t="n"/>
      <c r="H183" s="42" t="n"/>
      <c r="I183" s="42" t="n"/>
      <c r="J183" s="42" t="n"/>
      <c r="K183" s="42" t="n"/>
      <c r="L183" s="42" t="n"/>
      <c r="M183" s="42" t="n"/>
      <c r="N183" s="42" t="n"/>
      <c r="O183" s="42" t="n"/>
      <c r="P183" s="42" t="n"/>
      <c r="Q183" s="42" t="n"/>
      <c r="R183" s="42" t="n"/>
      <c r="S183" s="42" t="n"/>
      <c r="T183" s="66" t="n"/>
      <c r="U183" s="42" t="n"/>
      <c r="V183" s="62" t="n"/>
      <c r="W183" s="42" t="n"/>
      <c r="X183" s="62" t="n"/>
      <c r="Y183" s="42" t="n"/>
      <c r="Z183" s="42" t="n"/>
      <c r="AA183" s="42" t="n"/>
      <c r="AB183" s="42" t="n"/>
      <c r="AC183" s="42" t="n"/>
      <c r="AD183" s="42" t="n"/>
    </row>
    <row customHeight="true" ht="32.99951171875" outlineLevel="0" r="184">
      <c r="A184" s="61" t="s">
        <v>192</v>
      </c>
      <c r="B184" s="42" t="n"/>
      <c r="C184" s="42" t="n"/>
      <c r="D184" s="42" t="n"/>
      <c r="E184" s="64" t="n"/>
      <c r="F184" s="66" t="n"/>
      <c r="G184" s="66" t="n"/>
      <c r="H184" s="66" t="n"/>
      <c r="I184" s="66" t="n"/>
      <c r="J184" s="66" t="n"/>
      <c r="K184" s="66" t="n"/>
      <c r="L184" s="66" t="n"/>
      <c r="M184" s="66" t="n"/>
      <c r="N184" s="66" t="n"/>
      <c r="O184" s="66" t="n"/>
      <c r="P184" s="66" t="n"/>
      <c r="Q184" s="66" t="n"/>
      <c r="R184" s="66" t="n"/>
      <c r="S184" s="66" t="n"/>
      <c r="T184" s="66" t="n"/>
      <c r="U184" s="66" t="n"/>
      <c r="V184" s="68" t="n"/>
      <c r="W184" s="66" t="n"/>
      <c r="X184" s="66" t="n"/>
      <c r="Y184" s="66" t="n"/>
      <c r="Z184" s="66" t="n"/>
      <c r="AA184" s="66" t="n"/>
      <c r="AB184" s="66" t="n"/>
      <c r="AC184" s="66" t="n"/>
      <c r="AD184" s="66" t="n"/>
    </row>
    <row outlineLevel="0" r="185">
      <c r="A185" s="69" t="s">
        <v>193</v>
      </c>
      <c r="B185" s="42" t="n">
        <v>38.96</v>
      </c>
      <c r="C185" s="42" t="n">
        <v>52</v>
      </c>
      <c r="D185" s="42" t="n">
        <v>52</v>
      </c>
      <c r="E185" s="64" t="n">
        <f aca="false" ca="false" dt2D="false" dtr="false" t="normal">D185/B185</f>
        <v>1.3347022587268993</v>
      </c>
      <c r="F185" s="42" t="s">
        <v>20</v>
      </c>
      <c r="G185" s="42" t="s">
        <v>20</v>
      </c>
      <c r="H185" s="42" t="s">
        <v>20</v>
      </c>
      <c r="I185" s="42" t="s">
        <v>20</v>
      </c>
      <c r="J185" s="42" t="s">
        <v>20</v>
      </c>
      <c r="K185" s="42" t="s">
        <v>20</v>
      </c>
      <c r="L185" s="42" t="s">
        <v>20</v>
      </c>
      <c r="M185" s="42" t="s">
        <v>20</v>
      </c>
      <c r="N185" s="42" t="s">
        <v>20</v>
      </c>
      <c r="O185" s="42" t="s">
        <v>20</v>
      </c>
      <c r="P185" s="42" t="s">
        <v>20</v>
      </c>
      <c r="Q185" s="42" t="s">
        <v>20</v>
      </c>
      <c r="R185" s="42" t="s">
        <v>20</v>
      </c>
      <c r="S185" s="42" t="s">
        <v>20</v>
      </c>
      <c r="T185" s="42" t="s">
        <v>20</v>
      </c>
      <c r="U185" s="42" t="n">
        <v>4</v>
      </c>
      <c r="V185" s="62" t="n">
        <v>8</v>
      </c>
      <c r="W185" s="42" t="s">
        <v>20</v>
      </c>
      <c r="X185" s="42" t="s">
        <v>20</v>
      </c>
      <c r="Y185" s="42" t="s">
        <v>20</v>
      </c>
      <c r="Z185" s="42" t="s">
        <v>20</v>
      </c>
      <c r="AA185" s="42" t="s">
        <v>20</v>
      </c>
      <c r="AB185" s="42" t="s">
        <v>20</v>
      </c>
      <c r="AC185" s="42" t="s">
        <v>20</v>
      </c>
      <c r="AD185" s="42" t="s">
        <v>20</v>
      </c>
    </row>
    <row outlineLevel="0" r="186">
      <c r="A186" s="61" t="n"/>
      <c r="B186" s="42" t="n"/>
      <c r="C186" s="42" t="n"/>
      <c r="D186" s="42" t="n"/>
      <c r="E186" s="64" t="n"/>
      <c r="F186" s="42" t="n"/>
      <c r="G186" s="62" t="n"/>
      <c r="H186" s="42" t="n"/>
      <c r="I186" s="42" t="n"/>
      <c r="J186" s="42" t="n"/>
      <c r="K186" s="42" t="n"/>
      <c r="L186" s="42" t="n"/>
      <c r="M186" s="42" t="n"/>
      <c r="N186" s="42" t="n"/>
      <c r="O186" s="42" t="n"/>
      <c r="P186" s="42" t="n"/>
      <c r="Q186" s="42" t="n"/>
      <c r="R186" s="42" t="n"/>
      <c r="S186" s="42" t="n"/>
      <c r="T186" s="66" t="n"/>
      <c r="U186" s="42" t="n"/>
      <c r="V186" s="62" t="n"/>
      <c r="W186" s="42" t="n"/>
      <c r="X186" s="62" t="n"/>
      <c r="Y186" s="42" t="n"/>
      <c r="Z186" s="42" t="n"/>
      <c r="AA186" s="42" t="n"/>
      <c r="AB186" s="42" t="n"/>
      <c r="AC186" s="42" t="n"/>
      <c r="AD186" s="42" t="n"/>
    </row>
    <row customHeight="true" ht="32.24951171875" outlineLevel="0" r="187">
      <c r="A187" s="61" t="s">
        <v>194</v>
      </c>
      <c r="B187" s="42" t="n"/>
      <c r="C187" s="42" t="n"/>
      <c r="D187" s="42" t="n"/>
      <c r="E187" s="64" t="n"/>
      <c r="F187" s="42" t="n"/>
      <c r="G187" s="62" t="n"/>
      <c r="H187" s="42" t="n"/>
      <c r="I187" s="42" t="n"/>
      <c r="J187" s="42" t="n"/>
      <c r="K187" s="42" t="n"/>
      <c r="L187" s="42" t="n"/>
      <c r="M187" s="42" t="n"/>
      <c r="N187" s="42" t="n"/>
      <c r="O187" s="42" t="n"/>
      <c r="P187" s="42" t="n"/>
      <c r="Q187" s="42" t="n"/>
      <c r="R187" s="42" t="n"/>
      <c r="S187" s="42" t="n"/>
      <c r="T187" s="42" t="n"/>
      <c r="U187" s="42" t="n"/>
      <c r="V187" s="62" t="n"/>
      <c r="W187" s="42" t="n"/>
      <c r="X187" s="62" t="n"/>
      <c r="Y187" s="42" t="n"/>
      <c r="Z187" s="42" t="n"/>
      <c r="AA187" s="42" t="n"/>
      <c r="AB187" s="42" t="n"/>
      <c r="AC187" s="42" t="n"/>
      <c r="AD187" s="42" t="n"/>
    </row>
    <row outlineLevel="0" r="188">
      <c r="A188" s="69" t="s">
        <v>66</v>
      </c>
      <c r="B188" s="42" t="n">
        <v>30.54</v>
      </c>
      <c r="C188" s="42" t="n">
        <v>57</v>
      </c>
      <c r="D188" s="42" t="n">
        <v>70</v>
      </c>
      <c r="E188" s="64" t="n">
        <f aca="false" ca="false" dt2D="false" dtr="false" t="normal">D188/B188</f>
        <v>2.2920759659463</v>
      </c>
      <c r="F188" s="42" t="n">
        <v>5</v>
      </c>
      <c r="G188" s="42" t="n">
        <v>8.8</v>
      </c>
      <c r="H188" s="42" t="s">
        <v>20</v>
      </c>
      <c r="I188" s="42" t="s">
        <v>20</v>
      </c>
      <c r="J188" s="42" t="s">
        <v>20</v>
      </c>
      <c r="K188" s="42" t="s">
        <v>20</v>
      </c>
      <c r="L188" s="42" t="n">
        <v>2</v>
      </c>
      <c r="M188" s="42" t="n">
        <v>3</v>
      </c>
      <c r="N188" s="42" t="n">
        <v>3</v>
      </c>
      <c r="O188" s="42" t="s">
        <v>20</v>
      </c>
      <c r="P188" s="42" t="s">
        <v>20</v>
      </c>
      <c r="Q188" s="42" t="s">
        <v>20</v>
      </c>
      <c r="R188" s="42" t="n">
        <v>1</v>
      </c>
      <c r="S188" s="42" t="n">
        <v>2</v>
      </c>
      <c r="T188" s="62" t="n">
        <v>60</v>
      </c>
      <c r="U188" s="42" t="n">
        <v>5</v>
      </c>
      <c r="V188" s="62" t="n">
        <v>8</v>
      </c>
      <c r="W188" s="42" t="n">
        <v>5</v>
      </c>
      <c r="X188" s="42" t="n">
        <v>7.2</v>
      </c>
      <c r="Y188" s="42" t="s">
        <v>20</v>
      </c>
      <c r="Z188" s="42" t="s">
        <v>20</v>
      </c>
      <c r="AA188" s="42" t="s">
        <v>20</v>
      </c>
      <c r="AB188" s="42" t="s">
        <v>20</v>
      </c>
      <c r="AC188" s="42" t="n">
        <v>3</v>
      </c>
      <c r="AD188" s="42" t="n">
        <v>2</v>
      </c>
    </row>
    <row outlineLevel="0" r="189">
      <c r="A189" s="61" t="n"/>
      <c r="B189" s="42" t="n"/>
      <c r="C189" s="42" t="n"/>
      <c r="D189" s="42" t="n"/>
      <c r="E189" s="64" t="n"/>
      <c r="F189" s="42" t="n"/>
      <c r="G189" s="62" t="n"/>
      <c r="H189" s="42" t="n"/>
      <c r="I189" s="42" t="n"/>
      <c r="J189" s="42" t="n"/>
      <c r="K189" s="42" t="n"/>
      <c r="L189" s="42" t="n"/>
      <c r="M189" s="42" t="n"/>
      <c r="N189" s="42" t="n"/>
      <c r="O189" s="42" t="n"/>
      <c r="P189" s="42" t="n"/>
      <c r="Q189" s="42" t="n"/>
      <c r="R189" s="42" t="n"/>
      <c r="S189" s="42" t="n"/>
      <c r="T189" s="66" t="n"/>
      <c r="U189" s="42" t="n"/>
      <c r="V189" s="62" t="n"/>
      <c r="W189" s="42" t="n"/>
      <c r="X189" s="62" t="n"/>
      <c r="Y189" s="42" t="n"/>
      <c r="Z189" s="42" t="n"/>
      <c r="AA189" s="42" t="n"/>
      <c r="AB189" s="42" t="n"/>
      <c r="AC189" s="42" t="n"/>
      <c r="AD189" s="42" t="n"/>
    </row>
    <row customHeight="true" ht="27.74951171875" outlineLevel="0" r="190">
      <c r="A190" s="61" t="s">
        <v>195</v>
      </c>
      <c r="B190" s="42" t="n"/>
      <c r="C190" s="42" t="n"/>
      <c r="D190" s="42" t="n"/>
      <c r="E190" s="64" t="n"/>
      <c r="F190" s="42" t="n"/>
      <c r="G190" s="62" t="n"/>
      <c r="H190" s="42" t="n"/>
      <c r="I190" s="42" t="n"/>
      <c r="J190" s="42" t="n"/>
      <c r="K190" s="42" t="n"/>
      <c r="L190" s="42" t="n"/>
      <c r="M190" s="42" t="n"/>
      <c r="N190" s="42" t="n"/>
      <c r="O190" s="42" t="n"/>
      <c r="P190" s="42" t="n"/>
      <c r="Q190" s="42" t="n"/>
      <c r="R190" s="42" t="n"/>
      <c r="S190" s="42" t="n"/>
      <c r="T190" s="66" t="n"/>
      <c r="U190" s="42" t="n"/>
      <c r="V190" s="62" t="n"/>
      <c r="W190" s="42" t="n"/>
      <c r="X190" s="62" t="n"/>
      <c r="Y190" s="42" t="n"/>
      <c r="Z190" s="42" t="n"/>
      <c r="AA190" s="42" t="n"/>
      <c r="AB190" s="42" t="n"/>
      <c r="AC190" s="42" t="n"/>
      <c r="AD190" s="42" t="n"/>
    </row>
    <row outlineLevel="0" r="191">
      <c r="A191" s="69" t="s">
        <v>196</v>
      </c>
      <c r="B191" s="42" t="n">
        <v>86.387</v>
      </c>
      <c r="C191" s="42" t="n">
        <v>9</v>
      </c>
      <c r="D191" s="42" t="n">
        <v>9</v>
      </c>
      <c r="E191" s="64" t="n">
        <f aca="false" ca="false" dt2D="false" dtr="false" t="normal">D191/B191</f>
        <v>0.1041823422505701</v>
      </c>
      <c r="F191" s="42" t="s">
        <v>20</v>
      </c>
      <c r="G191" s="42" t="s">
        <v>20</v>
      </c>
      <c r="H191" s="42" t="s">
        <v>20</v>
      </c>
      <c r="I191" s="42" t="s">
        <v>20</v>
      </c>
      <c r="J191" s="42" t="s">
        <v>20</v>
      </c>
      <c r="K191" s="42" t="s">
        <v>20</v>
      </c>
      <c r="L191" s="42" t="s">
        <v>20</v>
      </c>
      <c r="M191" s="42" t="s">
        <v>20</v>
      </c>
      <c r="N191" s="42" t="s">
        <v>20</v>
      </c>
      <c r="O191" s="42" t="s">
        <v>20</v>
      </c>
      <c r="P191" s="42" t="s">
        <v>20</v>
      </c>
      <c r="Q191" s="42" t="s">
        <v>20</v>
      </c>
      <c r="R191" s="42" t="s">
        <v>20</v>
      </c>
      <c r="S191" s="42" t="s">
        <v>20</v>
      </c>
      <c r="T191" s="42" t="s">
        <v>20</v>
      </c>
      <c r="U191" s="42" t="s">
        <v>20</v>
      </c>
      <c r="V191" s="62" t="s">
        <v>20</v>
      </c>
      <c r="W191" s="42" t="s">
        <v>20</v>
      </c>
      <c r="X191" s="42" t="s">
        <v>20</v>
      </c>
      <c r="Y191" s="42" t="s">
        <v>20</v>
      </c>
      <c r="Z191" s="42" t="s">
        <v>20</v>
      </c>
      <c r="AA191" s="42" t="s">
        <v>20</v>
      </c>
      <c r="AB191" s="42" t="s">
        <v>20</v>
      </c>
      <c r="AC191" s="42" t="s">
        <v>20</v>
      </c>
      <c r="AD191" s="42" t="s">
        <v>20</v>
      </c>
    </row>
    <row outlineLevel="0" r="192">
      <c r="A192" s="69" t="n"/>
      <c r="B192" s="42" t="n"/>
      <c r="C192" s="42" t="n"/>
      <c r="D192" s="42" t="n"/>
      <c r="E192" s="64" t="n"/>
      <c r="F192" s="42" t="n"/>
      <c r="G192" s="62" t="n"/>
      <c r="H192" s="42" t="n"/>
      <c r="I192" s="42" t="n"/>
      <c r="J192" s="42" t="n"/>
      <c r="K192" s="42" t="n"/>
      <c r="L192" s="42" t="n"/>
      <c r="M192" s="42" t="n"/>
      <c r="N192" s="42" t="n"/>
      <c r="O192" s="42" t="n"/>
      <c r="P192" s="42" t="n"/>
      <c r="Q192" s="42" t="n"/>
      <c r="R192" s="42" t="n"/>
      <c r="S192" s="42" t="n"/>
      <c r="T192" s="62" t="n"/>
      <c r="U192" s="42" t="n"/>
      <c r="V192" s="62" t="n"/>
      <c r="W192" s="42" t="n"/>
      <c r="X192" s="62" t="n"/>
      <c r="Y192" s="42" t="n"/>
      <c r="Z192" s="42" t="n"/>
      <c r="AA192" s="42" t="n"/>
      <c r="AB192" s="42" t="n"/>
      <c r="AC192" s="42" t="n"/>
      <c r="AD192" s="42" t="n"/>
    </row>
    <row customHeight="true" ht="27.74951171875" outlineLevel="0" r="193">
      <c r="A193" s="61" t="s">
        <v>197</v>
      </c>
      <c r="B193" s="42" t="n"/>
      <c r="C193" s="42" t="n"/>
      <c r="D193" s="42" t="n"/>
      <c r="E193" s="64" t="n"/>
      <c r="F193" s="42" t="n"/>
      <c r="G193" s="62" t="n"/>
      <c r="H193" s="42" t="n"/>
      <c r="I193" s="42" t="n"/>
      <c r="J193" s="42" t="n"/>
      <c r="K193" s="42" t="n"/>
      <c r="L193" s="42" t="n"/>
      <c r="M193" s="42" t="n"/>
      <c r="N193" s="42" t="n"/>
      <c r="O193" s="42" t="n"/>
      <c r="P193" s="42" t="n"/>
      <c r="Q193" s="42" t="n"/>
      <c r="R193" s="42" t="n"/>
      <c r="S193" s="42" t="n"/>
      <c r="T193" s="66" t="n"/>
      <c r="U193" s="42" t="n"/>
      <c r="V193" s="62" t="s">
        <v>149</v>
      </c>
      <c r="W193" s="42" t="n"/>
      <c r="X193" s="62" t="n"/>
      <c r="Y193" s="42" t="n"/>
      <c r="Z193" s="42" t="n"/>
      <c r="AA193" s="42" t="n"/>
      <c r="AB193" s="42" t="n"/>
      <c r="AC193" s="42" t="n"/>
      <c r="AD193" s="42" t="n"/>
    </row>
    <row outlineLevel="0" r="194">
      <c r="A194" s="69" t="s">
        <v>198</v>
      </c>
      <c r="B194" s="42" t="n">
        <v>31.57</v>
      </c>
      <c r="C194" s="42" t="n">
        <v>22</v>
      </c>
      <c r="D194" s="42" t="n">
        <v>22</v>
      </c>
      <c r="E194" s="64" t="n">
        <f aca="false" ca="false" dt2D="false" dtr="false" t="normal">D194/B194</f>
        <v>0.6968641114982579</v>
      </c>
      <c r="F194" s="66" t="s">
        <v>20</v>
      </c>
      <c r="G194" s="66" t="s">
        <v>20</v>
      </c>
      <c r="H194" s="66" t="s">
        <v>20</v>
      </c>
      <c r="I194" s="66" t="s">
        <v>20</v>
      </c>
      <c r="J194" s="66" t="s">
        <v>20</v>
      </c>
      <c r="K194" s="66" t="s">
        <v>20</v>
      </c>
      <c r="L194" s="66" t="s">
        <v>20</v>
      </c>
      <c r="M194" s="66" t="s">
        <v>20</v>
      </c>
      <c r="N194" s="66" t="s">
        <v>20</v>
      </c>
      <c r="O194" s="66" t="s">
        <v>20</v>
      </c>
      <c r="P194" s="66" t="s">
        <v>20</v>
      </c>
      <c r="Q194" s="66" t="s">
        <v>20</v>
      </c>
      <c r="R194" s="66" t="s">
        <v>20</v>
      </c>
      <c r="S194" s="66" t="s">
        <v>20</v>
      </c>
      <c r="T194" s="66" t="s">
        <v>20</v>
      </c>
      <c r="U194" s="42" t="n">
        <v>1</v>
      </c>
      <c r="V194" s="62" t="n">
        <v>5</v>
      </c>
      <c r="W194" s="66" t="s">
        <v>20</v>
      </c>
      <c r="X194" s="66" t="s">
        <v>20</v>
      </c>
      <c r="Y194" s="66" t="s">
        <v>20</v>
      </c>
      <c r="Z194" s="66" t="s">
        <v>20</v>
      </c>
      <c r="AA194" s="66" t="s">
        <v>20</v>
      </c>
      <c r="AB194" s="66" t="s">
        <v>20</v>
      </c>
      <c r="AC194" s="66" t="s">
        <v>20</v>
      </c>
      <c r="AD194" s="66" t="s">
        <v>20</v>
      </c>
    </row>
    <row outlineLevel="0" r="195">
      <c r="A195" s="69" t="s">
        <v>199</v>
      </c>
      <c r="B195" s="42" t="n">
        <v>42.8</v>
      </c>
      <c r="C195" s="42" t="n">
        <v>23</v>
      </c>
      <c r="D195" s="42" t="n">
        <v>15</v>
      </c>
      <c r="E195" s="64" t="n">
        <f aca="false" ca="false" dt2D="false" dtr="false" t="normal">D195/B195</f>
        <v>0.3504672897196262</v>
      </c>
      <c r="F195" s="66" t="s">
        <v>20</v>
      </c>
      <c r="G195" s="66" t="s">
        <v>20</v>
      </c>
      <c r="H195" s="66" t="s">
        <v>20</v>
      </c>
      <c r="I195" s="66" t="s">
        <v>20</v>
      </c>
      <c r="J195" s="66" t="s">
        <v>20</v>
      </c>
      <c r="K195" s="66" t="s">
        <v>20</v>
      </c>
      <c r="L195" s="66" t="s">
        <v>20</v>
      </c>
      <c r="M195" s="66" t="s">
        <v>20</v>
      </c>
      <c r="N195" s="66" t="s">
        <v>20</v>
      </c>
      <c r="O195" s="66" t="s">
        <v>20</v>
      </c>
      <c r="P195" s="66" t="s">
        <v>20</v>
      </c>
      <c r="Q195" s="66" t="s">
        <v>20</v>
      </c>
      <c r="R195" s="66" t="s">
        <v>20</v>
      </c>
      <c r="S195" s="66" t="s">
        <v>20</v>
      </c>
      <c r="T195" s="66" t="s">
        <v>20</v>
      </c>
      <c r="U195" s="66" t="s">
        <v>20</v>
      </c>
      <c r="V195" s="68" t="s">
        <v>20</v>
      </c>
      <c r="W195" s="66" t="s">
        <v>20</v>
      </c>
      <c r="X195" s="66" t="s">
        <v>20</v>
      </c>
      <c r="Y195" s="66" t="s">
        <v>20</v>
      </c>
      <c r="Z195" s="66" t="s">
        <v>20</v>
      </c>
      <c r="AA195" s="66" t="s">
        <v>20</v>
      </c>
      <c r="AB195" s="66" t="s">
        <v>20</v>
      </c>
      <c r="AC195" s="66" t="s">
        <v>20</v>
      </c>
      <c r="AD195" s="66" t="s">
        <v>20</v>
      </c>
    </row>
    <row customHeight="true" ht="36.00146484375" outlineLevel="0" r="196">
      <c r="A196" s="61" t="s">
        <v>200</v>
      </c>
      <c r="B196" s="42" t="n"/>
      <c r="C196" s="42" t="n"/>
      <c r="D196" s="42" t="n"/>
      <c r="E196" s="64" t="n"/>
      <c r="F196" s="42" t="n"/>
      <c r="G196" s="62" t="n"/>
      <c r="H196" s="42" t="n"/>
      <c r="I196" s="42" t="n"/>
      <c r="J196" s="42" t="n"/>
      <c r="K196" s="42" t="n"/>
      <c r="L196" s="42" t="n"/>
      <c r="M196" s="42" t="n"/>
      <c r="N196" s="42" t="n"/>
      <c r="O196" s="42" t="n"/>
      <c r="P196" s="42" t="n"/>
      <c r="Q196" s="42" t="n"/>
      <c r="R196" s="42" t="n"/>
      <c r="S196" s="42" t="n"/>
      <c r="T196" s="62" t="n"/>
      <c r="U196" s="42" t="n"/>
      <c r="V196" s="62" t="n"/>
      <c r="W196" s="42" t="n"/>
      <c r="X196" s="62" t="n"/>
      <c r="Y196" s="42" t="n"/>
      <c r="Z196" s="42" t="n"/>
      <c r="AA196" s="42" t="n"/>
      <c r="AB196" s="42" t="n"/>
      <c r="AC196" s="42" t="n"/>
      <c r="AD196" s="42" t="n"/>
    </row>
    <row outlineLevel="0" r="197">
      <c r="A197" s="63" t="s">
        <v>201</v>
      </c>
      <c r="B197" s="42" t="n">
        <v>41.317</v>
      </c>
      <c r="C197" s="42" t="n">
        <f aca="false" ca="false" dt2D="false" dtr="false" t="normal">55+127</f>
        <v>182</v>
      </c>
      <c r="D197" s="42" t="n">
        <f aca="false" ca="false" dt2D="false" dtr="false" t="normal">55+10+128</f>
        <v>193</v>
      </c>
      <c r="E197" s="64" t="n">
        <f aca="false" ca="false" dt2D="false" dtr="false" t="normal">D197/B197</f>
        <v>4.67120071641213</v>
      </c>
      <c r="F197" s="42" t="n">
        <v>8</v>
      </c>
      <c r="G197" s="62" t="n">
        <v>4.4</v>
      </c>
      <c r="H197" s="42" t="s">
        <v>20</v>
      </c>
      <c r="I197" s="42" t="s">
        <v>20</v>
      </c>
      <c r="J197" s="42" t="s">
        <v>20</v>
      </c>
      <c r="K197" s="42" t="s">
        <v>20</v>
      </c>
      <c r="L197" s="42" t="n">
        <v>5</v>
      </c>
      <c r="M197" s="42" t="n">
        <v>3</v>
      </c>
      <c r="N197" s="42" t="n">
        <v>8</v>
      </c>
      <c r="O197" s="42" t="s">
        <v>20</v>
      </c>
      <c r="P197" s="42" t="s">
        <v>20</v>
      </c>
      <c r="Q197" s="42" t="s">
        <v>20</v>
      </c>
      <c r="R197" s="42" t="n">
        <v>5</v>
      </c>
      <c r="S197" s="42" t="n">
        <v>3</v>
      </c>
      <c r="T197" s="62" t="n">
        <v>100</v>
      </c>
      <c r="U197" s="42" t="n">
        <v>23</v>
      </c>
      <c r="V197" s="62" t="n">
        <v>12</v>
      </c>
      <c r="W197" s="42" t="n">
        <v>13</v>
      </c>
      <c r="X197" s="62" t="n">
        <v>6.8</v>
      </c>
      <c r="Y197" s="42" t="s">
        <v>20</v>
      </c>
      <c r="Z197" s="42" t="s">
        <v>20</v>
      </c>
      <c r="AA197" s="42" t="s">
        <v>20</v>
      </c>
      <c r="AB197" s="42" t="s">
        <v>20</v>
      </c>
      <c r="AC197" s="42" t="n">
        <v>9</v>
      </c>
      <c r="AD197" s="42" t="n">
        <v>4</v>
      </c>
    </row>
    <row outlineLevel="0" r="198">
      <c r="A198" s="63" t="n"/>
      <c r="B198" s="42" t="n"/>
      <c r="C198" s="42" t="n"/>
      <c r="D198" s="42" t="n"/>
      <c r="E198" s="64" t="n"/>
      <c r="F198" s="42" t="n"/>
      <c r="G198" s="62" t="n"/>
      <c r="H198" s="42" t="n"/>
      <c r="I198" s="42" t="n"/>
      <c r="J198" s="42" t="n"/>
      <c r="K198" s="42" t="n"/>
      <c r="L198" s="42" t="n"/>
      <c r="M198" s="42" t="n"/>
      <c r="N198" s="42" t="n"/>
      <c r="O198" s="42" t="n"/>
      <c r="P198" s="42" t="n"/>
      <c r="Q198" s="42" t="n"/>
      <c r="R198" s="42" t="n"/>
      <c r="S198" s="42" t="n"/>
      <c r="T198" s="62" t="n"/>
      <c r="U198" s="42" t="n"/>
      <c r="V198" s="62" t="n"/>
      <c r="W198" s="42" t="n"/>
      <c r="X198" s="62" t="n"/>
      <c r="Y198" s="42" t="n"/>
      <c r="Z198" s="42" t="n"/>
      <c r="AA198" s="42" t="n"/>
      <c r="AB198" s="42" t="n"/>
      <c r="AC198" s="42" t="n"/>
      <c r="AD198" s="42" t="n"/>
    </row>
    <row customHeight="true" ht="26.24951171875" outlineLevel="0" r="199">
      <c r="A199" s="75" t="s">
        <v>202</v>
      </c>
      <c r="B199" s="66" t="s">
        <v>20</v>
      </c>
      <c r="C199" s="66" t="n">
        <f aca="false" ca="false" dt2D="false" dtr="false" t="normal">SUM(C15:C198)</f>
        <v>6716</v>
      </c>
      <c r="D199" s="66" t="n">
        <f aca="false" ca="false" dt2D="false" dtr="false" t="normal">SUM(D15:D198)</f>
        <v>7696</v>
      </c>
      <c r="E199" s="66" t="s">
        <v>20</v>
      </c>
      <c r="F199" s="66" t="n">
        <f aca="false" ca="false" dt2D="false" dtr="false" t="normal">SUM(F15:F198)</f>
        <v>578</v>
      </c>
      <c r="G199" s="66" t="n">
        <f aca="false" ca="false" dt2D="false" dtr="false" t="normal">SUM(G15:G198)</f>
        <v>600.6599999999997</v>
      </c>
      <c r="H199" s="66" t="s">
        <v>20</v>
      </c>
      <c r="I199" s="66" t="n">
        <f aca="false" ca="false" dt2D="false" dtr="false" t="normal">SUM(I15:I198)</f>
        <v>28</v>
      </c>
      <c r="J199" s="66" t="n">
        <f aca="false" ca="false" dt2D="false" dtr="false" t="normal">SUM(J15:J198)</f>
        <v>5</v>
      </c>
      <c r="K199" s="66" t="s">
        <v>20</v>
      </c>
      <c r="L199" s="66" t="n">
        <f aca="false" ca="false" dt2D="false" dtr="false" t="normal">SUM(L15:L198)</f>
        <v>310</v>
      </c>
      <c r="M199" s="66" t="n">
        <f aca="false" ca="false" dt2D="false" dtr="false" t="normal">SUM(M15:M198)</f>
        <v>235</v>
      </c>
      <c r="N199" s="66" t="n">
        <f aca="false" ca="false" dt2D="false" dtr="false" t="normal">SUM(N15:N198)</f>
        <v>399</v>
      </c>
      <c r="O199" s="66" t="n">
        <f aca="false" ca="false" dt2D="false" dtr="false" t="normal">SUM(O15:O198)</f>
        <v>1</v>
      </c>
      <c r="P199" s="66" t="n">
        <f aca="false" ca="false" dt2D="false" dtr="false" t="normal">SUM(P15:P198)</f>
        <v>0</v>
      </c>
      <c r="Q199" s="66" t="s">
        <v>20</v>
      </c>
      <c r="R199" s="66" t="n">
        <f aca="false" ca="false" dt2D="false" dtr="false" t="normal">SUM(R15:R198)</f>
        <v>232</v>
      </c>
      <c r="S199" s="66" t="n">
        <f aca="false" ca="false" dt2D="false" dtr="false" t="normal">SUM(S15:S198)</f>
        <v>166</v>
      </c>
      <c r="T199" s="66" t="s">
        <v>20</v>
      </c>
      <c r="U199" s="66" t="n">
        <f aca="false" ca="false" dt2D="false" dtr="false" t="normal">SUM(U15:U198)</f>
        <v>820</v>
      </c>
      <c r="V199" s="68" t="s">
        <v>20</v>
      </c>
      <c r="W199" s="66" t="n">
        <f aca="false" ca="false" dt2D="false" dtr="false" t="normal">SUM(W15:W198)</f>
        <v>634</v>
      </c>
      <c r="X199" s="66" t="s">
        <v>20</v>
      </c>
      <c r="Y199" s="66" t="n">
        <f aca="false" ca="false" dt2D="false" dtr="false" t="normal">SUM(Y15:Y198)</f>
        <v>0</v>
      </c>
      <c r="Z199" s="66" t="n">
        <f aca="false" ca="false" dt2D="false" dtr="false" t="normal">SUM(Z15:Z198)</f>
        <v>28</v>
      </c>
      <c r="AA199" s="66" t="n">
        <f aca="false" ca="false" dt2D="false" dtr="false" t="normal">SUM(AA15:AA198)</f>
        <v>3</v>
      </c>
      <c r="AB199" s="66" t="s">
        <v>20</v>
      </c>
      <c r="AC199" s="66" t="n">
        <f aca="false" ca="false" dt2D="false" dtr="false" t="normal">SUM(AC15:AC198)</f>
        <v>353</v>
      </c>
      <c r="AD199" s="66" t="n">
        <f aca="false" ca="false" dt2D="false" dtr="false" t="normal">SUM(AD15:AD198)</f>
        <v>250</v>
      </c>
    </row>
    <row outlineLevel="0" r="200">
      <c r="A200" s="61" t="n"/>
      <c r="B200" s="66" t="n"/>
      <c r="C200" s="66" t="n"/>
      <c r="D200" s="66" t="n"/>
      <c r="E200" s="67" t="n"/>
      <c r="F200" s="42" t="n"/>
      <c r="G200" s="62" t="n"/>
      <c r="H200" s="42" t="n"/>
      <c r="I200" s="66" t="n"/>
      <c r="J200" s="66" t="n"/>
      <c r="K200" s="42" t="n"/>
      <c r="L200" s="66" t="n"/>
      <c r="M200" s="66" t="n"/>
      <c r="N200" s="66" t="n"/>
      <c r="O200" s="66" t="n"/>
      <c r="P200" s="42" t="n"/>
      <c r="Q200" s="42" t="n"/>
      <c r="R200" s="66" t="n"/>
      <c r="S200" s="66" t="n"/>
      <c r="T200" s="42" t="n"/>
      <c r="U200" s="66" t="n"/>
      <c r="V200" s="62" t="n"/>
      <c r="W200" s="42" t="n"/>
      <c r="X200" s="62" t="n"/>
      <c r="Y200" s="42" t="n"/>
      <c r="Z200" s="66" t="n"/>
      <c r="AA200" s="66" t="n"/>
      <c r="AB200" s="42" t="n"/>
      <c r="AC200" s="66" t="n"/>
      <c r="AD200" s="66" t="n"/>
    </row>
    <row customHeight="true" ht="33.75048828125" outlineLevel="0" r="201">
      <c r="A201" s="76" t="s">
        <v>203</v>
      </c>
      <c r="B201" s="66" t="n"/>
      <c r="C201" s="66" t="n"/>
      <c r="D201" s="66" t="n"/>
      <c r="E201" s="67" t="n"/>
      <c r="F201" s="42" t="n"/>
      <c r="G201" s="62" t="n"/>
      <c r="H201" s="42" t="n"/>
      <c r="I201" s="66" t="n"/>
      <c r="J201" s="66" t="n"/>
      <c r="K201" s="42" t="n"/>
      <c r="L201" s="66" t="n"/>
      <c r="M201" s="66" t="n"/>
      <c r="N201" s="66" t="n"/>
      <c r="O201" s="66" t="n"/>
      <c r="P201" s="42" t="n"/>
      <c r="Q201" s="42" t="n"/>
      <c r="R201" s="66" t="n"/>
      <c r="S201" s="66" t="n"/>
      <c r="T201" s="42" t="n"/>
      <c r="U201" s="66" t="n"/>
      <c r="V201" s="62" t="n"/>
      <c r="W201" s="42" t="n"/>
      <c r="X201" s="62" t="n"/>
      <c r="Y201" s="42" t="n"/>
      <c r="Z201" s="66" t="n"/>
      <c r="AA201" s="66" t="n"/>
      <c r="AB201" s="42" t="n"/>
      <c r="AC201" s="66" t="n"/>
      <c r="AD201" s="66" t="n"/>
    </row>
    <row outlineLevel="0" r="202">
      <c r="A202" s="38" t="s">
        <v>67</v>
      </c>
      <c r="B202" s="66" t="n"/>
      <c r="C202" s="66" t="n"/>
      <c r="D202" s="66" t="n"/>
      <c r="E202" s="67" t="n"/>
      <c r="F202" s="42" t="n"/>
      <c r="G202" s="62" t="n"/>
      <c r="H202" s="42" t="n"/>
      <c r="I202" s="66" t="n"/>
      <c r="J202" s="66" t="n"/>
      <c r="K202" s="42" t="n"/>
      <c r="L202" s="66" t="n"/>
      <c r="M202" s="66" t="n"/>
      <c r="N202" s="66" t="n"/>
      <c r="O202" s="66" t="n"/>
      <c r="P202" s="42" t="n"/>
      <c r="Q202" s="42" t="n"/>
      <c r="R202" s="66" t="n"/>
      <c r="S202" s="66" t="n"/>
      <c r="T202" s="42" t="n"/>
      <c r="U202" s="66" t="n"/>
      <c r="V202" s="62" t="n"/>
      <c r="W202" s="42" t="n"/>
      <c r="X202" s="62" t="n"/>
      <c r="Y202" s="42" t="n"/>
      <c r="Z202" s="66" t="n"/>
      <c r="AA202" s="66" t="n"/>
      <c r="AB202" s="42" t="n"/>
      <c r="AC202" s="66" t="n"/>
      <c r="AD202" s="66" t="n"/>
    </row>
    <row outlineLevel="0" r="203">
      <c r="A203" s="69" t="s">
        <v>204</v>
      </c>
      <c r="B203" s="42" t="n">
        <v>40.645</v>
      </c>
      <c r="C203" s="42" t="n">
        <v>7</v>
      </c>
      <c r="D203" s="42" t="n">
        <v>7</v>
      </c>
      <c r="E203" s="64" t="n">
        <f aca="false" ca="false" dt2D="false" dtr="false" t="normal">D203/B203</f>
        <v>0.17222290564645096</v>
      </c>
      <c r="F203" s="42" t="s">
        <v>20</v>
      </c>
      <c r="G203" s="42" t="s">
        <v>20</v>
      </c>
      <c r="H203" s="42" t="s">
        <v>20</v>
      </c>
      <c r="I203" s="42" t="s">
        <v>20</v>
      </c>
      <c r="J203" s="42" t="s">
        <v>20</v>
      </c>
      <c r="K203" s="42" t="s">
        <v>20</v>
      </c>
      <c r="L203" s="42" t="s">
        <v>20</v>
      </c>
      <c r="M203" s="42" t="s">
        <v>20</v>
      </c>
      <c r="N203" s="42" t="s">
        <v>20</v>
      </c>
      <c r="O203" s="42" t="s">
        <v>20</v>
      </c>
      <c r="P203" s="42" t="s">
        <v>20</v>
      </c>
      <c r="Q203" s="42" t="s">
        <v>20</v>
      </c>
      <c r="R203" s="42" t="s">
        <v>20</v>
      </c>
      <c r="S203" s="42" t="s">
        <v>20</v>
      </c>
      <c r="T203" s="42" t="s">
        <v>20</v>
      </c>
      <c r="U203" s="42" t="s">
        <v>20</v>
      </c>
      <c r="V203" s="62" t="s">
        <v>20</v>
      </c>
      <c r="W203" s="42" t="s">
        <v>20</v>
      </c>
      <c r="X203" s="42" t="s">
        <v>20</v>
      </c>
      <c r="Y203" s="42" t="s">
        <v>20</v>
      </c>
      <c r="Z203" s="42" t="s">
        <v>20</v>
      </c>
      <c r="AA203" s="42" t="s">
        <v>20</v>
      </c>
      <c r="AB203" s="42" t="s">
        <v>20</v>
      </c>
      <c r="AC203" s="42" t="s">
        <v>20</v>
      </c>
      <c r="AD203" s="42" t="s">
        <v>20</v>
      </c>
    </row>
    <row outlineLevel="0" r="204">
      <c r="A204" s="38" t="s">
        <v>71</v>
      </c>
      <c r="B204" s="42" t="n"/>
      <c r="C204" s="42" t="n"/>
      <c r="D204" s="42" t="n"/>
      <c r="E204" s="64" t="n"/>
      <c r="F204" s="42" t="n"/>
      <c r="G204" s="42" t="n"/>
      <c r="H204" s="42" t="n"/>
      <c r="I204" s="42" t="n"/>
      <c r="J204" s="42" t="n"/>
      <c r="K204" s="42" t="n"/>
      <c r="L204" s="42" t="n"/>
      <c r="M204" s="42" t="n"/>
      <c r="N204" s="42" t="n"/>
      <c r="O204" s="42" t="n"/>
      <c r="P204" s="42" t="n"/>
      <c r="Q204" s="42" t="n"/>
      <c r="R204" s="42" t="n"/>
      <c r="S204" s="42" t="n"/>
      <c r="T204" s="42" t="n"/>
      <c r="U204" s="42" t="n"/>
      <c r="V204" s="62" t="n"/>
      <c r="W204" s="42" t="n"/>
      <c r="X204" s="42" t="n"/>
      <c r="Y204" s="42" t="n"/>
      <c r="Z204" s="42" t="n"/>
      <c r="AA204" s="42" t="n"/>
      <c r="AB204" s="42" t="n"/>
      <c r="AC204" s="42" t="n"/>
      <c r="AD204" s="42" t="n"/>
    </row>
    <row outlineLevel="0" r="205">
      <c r="A205" s="69" t="s">
        <v>205</v>
      </c>
      <c r="B205" s="42" t="n">
        <v>67.47</v>
      </c>
      <c r="C205" s="42" t="n">
        <v>47</v>
      </c>
      <c r="D205" s="42" t="n">
        <v>56</v>
      </c>
      <c r="E205" s="64" t="n">
        <f aca="false" ca="false" dt2D="false" dtr="false" t="normal">D205/B205</f>
        <v>0.8299985178597895</v>
      </c>
      <c r="F205" s="42" t="n">
        <v>2</v>
      </c>
      <c r="G205" s="71" t="n">
        <v>4.3</v>
      </c>
      <c r="H205" s="42" t="s">
        <v>20</v>
      </c>
      <c r="I205" s="42" t="s">
        <v>20</v>
      </c>
      <c r="J205" s="42" t="s">
        <v>20</v>
      </c>
      <c r="K205" s="42" t="s">
        <v>20</v>
      </c>
      <c r="L205" s="42" t="n">
        <v>1</v>
      </c>
      <c r="M205" s="42" t="n">
        <v>1</v>
      </c>
      <c r="N205" s="42" t="n">
        <v>2</v>
      </c>
      <c r="O205" s="42" t="s">
        <v>20</v>
      </c>
      <c r="P205" s="42" t="s">
        <v>20</v>
      </c>
      <c r="Q205" s="42" t="s">
        <v>20</v>
      </c>
      <c r="R205" s="42" t="n">
        <v>1</v>
      </c>
      <c r="S205" s="42" t="n">
        <v>1</v>
      </c>
      <c r="T205" s="62" t="n"/>
      <c r="U205" s="42" t="n">
        <v>2</v>
      </c>
      <c r="V205" s="62" t="n">
        <v>5</v>
      </c>
      <c r="W205" s="77" t="n">
        <v>2</v>
      </c>
      <c r="X205" s="71" t="n">
        <v>3.6</v>
      </c>
      <c r="Y205" s="42" t="s">
        <v>20</v>
      </c>
      <c r="Z205" s="42" t="s">
        <v>20</v>
      </c>
      <c r="AA205" s="42" t="s">
        <v>20</v>
      </c>
      <c r="AB205" s="42" t="s">
        <v>20</v>
      </c>
      <c r="AC205" s="42" t="n">
        <v>1</v>
      </c>
      <c r="AD205" s="42" t="n">
        <v>1</v>
      </c>
    </row>
    <row outlineLevel="0" r="206">
      <c r="A206" s="38" t="s">
        <v>95</v>
      </c>
      <c r="B206" s="42" t="n"/>
      <c r="C206" s="42" t="n"/>
      <c r="D206" s="42" t="n"/>
      <c r="E206" s="64" t="n"/>
      <c r="F206" s="42" t="n"/>
      <c r="G206" s="71" t="n"/>
      <c r="H206" s="42" t="n"/>
      <c r="I206" s="42" t="n"/>
      <c r="J206" s="42" t="n"/>
      <c r="K206" s="42" t="n"/>
      <c r="L206" s="42" t="n"/>
      <c r="M206" s="42" t="n"/>
      <c r="N206" s="42" t="n"/>
      <c r="O206" s="42" t="n"/>
      <c r="P206" s="42" t="n"/>
      <c r="Q206" s="42" t="n"/>
      <c r="R206" s="42" t="n"/>
      <c r="S206" s="42" t="n"/>
      <c r="T206" s="62" t="n"/>
      <c r="U206" s="42" t="n"/>
      <c r="V206" s="62" t="n"/>
      <c r="W206" s="77" t="n"/>
      <c r="X206" s="71" t="n"/>
      <c r="Y206" s="42" t="n"/>
      <c r="Z206" s="42" t="n"/>
      <c r="AA206" s="42" t="n"/>
      <c r="AB206" s="42" t="n"/>
      <c r="AC206" s="42" t="n"/>
      <c r="AD206" s="42" t="n"/>
    </row>
    <row outlineLevel="0" r="207">
      <c r="A207" s="69" t="s">
        <v>206</v>
      </c>
      <c r="B207" s="42" t="n">
        <v>67.93</v>
      </c>
      <c r="C207" s="42" t="n">
        <v>31</v>
      </c>
      <c r="D207" s="42" t="n">
        <v>31</v>
      </c>
      <c r="E207" s="64" t="n">
        <f aca="false" ca="false" dt2D="false" dtr="false" t="normal">D207/B207</f>
        <v>0.4563521271897541</v>
      </c>
      <c r="F207" s="42" t="n">
        <v>1</v>
      </c>
      <c r="G207" s="62" t="n">
        <v>3.3</v>
      </c>
      <c r="H207" s="42" t="s">
        <v>20</v>
      </c>
      <c r="I207" s="42" t="s">
        <v>20</v>
      </c>
      <c r="J207" s="42" t="s">
        <v>20</v>
      </c>
      <c r="K207" s="42" t="s">
        <v>20</v>
      </c>
      <c r="L207" s="42" t="s">
        <v>20</v>
      </c>
      <c r="M207" s="42" t="n">
        <v>1</v>
      </c>
      <c r="N207" s="42" t="n">
        <v>1</v>
      </c>
      <c r="O207" s="42" t="s">
        <v>20</v>
      </c>
      <c r="P207" s="42" t="s">
        <v>20</v>
      </c>
      <c r="Q207" s="42" t="s">
        <v>20</v>
      </c>
      <c r="R207" s="42" t="s">
        <v>20</v>
      </c>
      <c r="S207" s="42" t="n">
        <v>1</v>
      </c>
      <c r="T207" s="62" t="n">
        <v>100</v>
      </c>
      <c r="U207" s="42" t="n">
        <v>1</v>
      </c>
      <c r="V207" s="62" t="n">
        <v>5</v>
      </c>
      <c r="W207" s="42" t="n">
        <v>1</v>
      </c>
      <c r="X207" s="62" t="n">
        <v>3.3</v>
      </c>
      <c r="Y207" s="42" t="s">
        <v>20</v>
      </c>
      <c r="Z207" s="42" t="s">
        <v>20</v>
      </c>
      <c r="AA207" s="42" t="s">
        <v>20</v>
      </c>
      <c r="AB207" s="42" t="s">
        <v>20</v>
      </c>
      <c r="AC207" s="42" t="s">
        <v>20</v>
      </c>
      <c r="AD207" s="42" t="n">
        <v>1</v>
      </c>
    </row>
    <row outlineLevel="0" r="208">
      <c r="A208" s="42" t="s">
        <v>112</v>
      </c>
      <c r="B208" s="42" t="n"/>
      <c r="C208" s="42" t="n"/>
      <c r="D208" s="42" t="n"/>
      <c r="E208" s="64" t="n"/>
      <c r="F208" s="42" t="n"/>
      <c r="G208" s="62" t="n"/>
      <c r="H208" s="42" t="n"/>
      <c r="I208" s="42" t="n"/>
      <c r="J208" s="42" t="n"/>
      <c r="K208" s="42" t="n"/>
      <c r="L208" s="42" t="n"/>
      <c r="M208" s="42" t="n"/>
      <c r="N208" s="42" t="n"/>
      <c r="O208" s="42" t="n"/>
      <c r="P208" s="42" t="n"/>
      <c r="Q208" s="42" t="n"/>
      <c r="R208" s="42" t="n"/>
      <c r="S208" s="42" t="n"/>
      <c r="T208" s="62" t="n"/>
      <c r="U208" s="42" t="n"/>
      <c r="V208" s="62" t="n"/>
      <c r="W208" s="42" t="n"/>
      <c r="X208" s="62" t="n"/>
      <c r="Y208" s="42" t="n"/>
      <c r="Z208" s="42" t="n"/>
      <c r="AA208" s="42" t="n"/>
      <c r="AB208" s="42" t="n"/>
      <c r="AC208" s="42" t="n"/>
      <c r="AD208" s="42" t="n"/>
    </row>
    <row outlineLevel="0" r="209">
      <c r="A209" s="63" t="s">
        <v>207</v>
      </c>
      <c r="B209" s="42" t="n">
        <v>44.48</v>
      </c>
      <c r="C209" s="42" t="n">
        <v>8</v>
      </c>
      <c r="D209" s="42" t="n">
        <v>8</v>
      </c>
      <c r="E209" s="64" t="n">
        <f aca="false" ca="false" dt2D="false" dtr="false" t="normal">D209/B209</f>
        <v>0.1798561151079137</v>
      </c>
      <c r="F209" s="42" t="s">
        <v>20</v>
      </c>
      <c r="G209" s="42" t="s">
        <v>20</v>
      </c>
      <c r="H209" s="42" t="s">
        <v>20</v>
      </c>
      <c r="I209" s="42" t="s">
        <v>20</v>
      </c>
      <c r="J209" s="42" t="s">
        <v>20</v>
      </c>
      <c r="K209" s="42" t="s">
        <v>20</v>
      </c>
      <c r="L209" s="42" t="s">
        <v>20</v>
      </c>
      <c r="M209" s="42" t="s">
        <v>20</v>
      </c>
      <c r="N209" s="42" t="s">
        <v>20</v>
      </c>
      <c r="O209" s="42" t="s">
        <v>20</v>
      </c>
      <c r="P209" s="42" t="s">
        <v>20</v>
      </c>
      <c r="Q209" s="42" t="s">
        <v>20</v>
      </c>
      <c r="R209" s="42" t="s">
        <v>20</v>
      </c>
      <c r="S209" s="42" t="s">
        <v>20</v>
      </c>
      <c r="T209" s="42" t="s">
        <v>20</v>
      </c>
      <c r="U209" s="42" t="s">
        <v>20</v>
      </c>
      <c r="V209" s="62" t="s">
        <v>20</v>
      </c>
      <c r="W209" s="42" t="s">
        <v>20</v>
      </c>
      <c r="X209" s="42" t="s">
        <v>20</v>
      </c>
      <c r="Y209" s="42" t="s">
        <v>20</v>
      </c>
      <c r="Z209" s="42" t="s">
        <v>20</v>
      </c>
      <c r="AA209" s="42" t="s">
        <v>20</v>
      </c>
      <c r="AB209" s="42" t="s">
        <v>20</v>
      </c>
      <c r="AC209" s="42" t="s">
        <v>20</v>
      </c>
      <c r="AD209" s="42" t="s">
        <v>20</v>
      </c>
    </row>
    <row outlineLevel="0" r="210">
      <c r="A210" s="42" t="s">
        <v>139</v>
      </c>
      <c r="B210" s="42" t="n"/>
      <c r="C210" s="42" t="n"/>
      <c r="D210" s="42" t="n"/>
      <c r="E210" s="64" t="n"/>
      <c r="F210" s="42" t="n"/>
      <c r="G210" s="42" t="n"/>
      <c r="H210" s="42" t="n"/>
      <c r="I210" s="42" t="n"/>
      <c r="J210" s="42" t="n"/>
      <c r="K210" s="42" t="n"/>
      <c r="L210" s="42" t="n"/>
      <c r="M210" s="42" t="n"/>
      <c r="N210" s="42" t="n"/>
      <c r="O210" s="42" t="n"/>
      <c r="P210" s="42" t="n"/>
      <c r="Q210" s="42" t="n"/>
      <c r="R210" s="42" t="n"/>
      <c r="S210" s="42" t="n"/>
      <c r="T210" s="42" t="n"/>
      <c r="U210" s="42" t="n"/>
      <c r="V210" s="62" t="n"/>
      <c r="W210" s="42" t="n"/>
      <c r="X210" s="42" t="n"/>
      <c r="Y210" s="42" t="n"/>
      <c r="Z210" s="42" t="n"/>
      <c r="AA210" s="42" t="n"/>
      <c r="AB210" s="42" t="n"/>
      <c r="AC210" s="42" t="n"/>
      <c r="AD210" s="42" t="n"/>
    </row>
    <row outlineLevel="0" r="211">
      <c r="A211" s="63" t="s">
        <v>208</v>
      </c>
      <c r="B211" s="42" t="n">
        <v>57.32</v>
      </c>
      <c r="C211" s="42" t="n">
        <v>8</v>
      </c>
      <c r="D211" s="42" t="n">
        <v>9</v>
      </c>
      <c r="E211" s="64" t="n">
        <f aca="false" ca="false" dt2D="false" dtr="false" t="normal">D211/B211</f>
        <v>0.157013258897418</v>
      </c>
      <c r="F211" s="66" t="s">
        <v>20</v>
      </c>
      <c r="G211" s="66" t="s">
        <v>20</v>
      </c>
      <c r="H211" s="66" t="s">
        <v>20</v>
      </c>
      <c r="I211" s="66" t="s">
        <v>20</v>
      </c>
      <c r="J211" s="66" t="s">
        <v>20</v>
      </c>
      <c r="K211" s="66" t="s">
        <v>20</v>
      </c>
      <c r="L211" s="66" t="s">
        <v>20</v>
      </c>
      <c r="M211" s="66" t="s">
        <v>20</v>
      </c>
      <c r="N211" s="66" t="s">
        <v>20</v>
      </c>
      <c r="O211" s="66" t="s">
        <v>20</v>
      </c>
      <c r="P211" s="66" t="s">
        <v>20</v>
      </c>
      <c r="Q211" s="66" t="s">
        <v>20</v>
      </c>
      <c r="R211" s="66" t="s">
        <v>20</v>
      </c>
      <c r="S211" s="66" t="s">
        <v>20</v>
      </c>
      <c r="T211" s="66" t="s">
        <v>20</v>
      </c>
      <c r="U211" s="66" t="s">
        <v>20</v>
      </c>
      <c r="V211" s="68" t="s">
        <v>20</v>
      </c>
      <c r="W211" s="66" t="s">
        <v>20</v>
      </c>
      <c r="X211" s="66" t="s">
        <v>20</v>
      </c>
      <c r="Y211" s="66" t="s">
        <v>20</v>
      </c>
      <c r="Z211" s="66" t="s">
        <v>20</v>
      </c>
      <c r="AA211" s="66" t="s">
        <v>20</v>
      </c>
      <c r="AB211" s="66" t="s">
        <v>20</v>
      </c>
      <c r="AC211" s="66" t="s">
        <v>20</v>
      </c>
      <c r="AD211" s="66" t="s">
        <v>20</v>
      </c>
    </row>
    <row outlineLevel="0" r="212">
      <c r="A212" s="42" t="s">
        <v>151</v>
      </c>
      <c r="B212" s="42" t="n"/>
      <c r="C212" s="42" t="n"/>
      <c r="D212" s="42" t="n"/>
      <c r="E212" s="64" t="n"/>
      <c r="F212" s="66" t="n"/>
      <c r="G212" s="66" t="n"/>
      <c r="H212" s="66" t="n"/>
      <c r="I212" s="66" t="n"/>
      <c r="J212" s="66" t="n"/>
      <c r="K212" s="66" t="n"/>
      <c r="L212" s="66" t="n"/>
      <c r="M212" s="66" t="n"/>
      <c r="N212" s="66" t="n"/>
      <c r="O212" s="66" t="n"/>
      <c r="P212" s="66" t="n"/>
      <c r="Q212" s="66" t="n"/>
      <c r="R212" s="66" t="n"/>
      <c r="S212" s="66" t="n"/>
      <c r="T212" s="66" t="n"/>
      <c r="U212" s="66" t="n"/>
      <c r="V212" s="68" t="n"/>
      <c r="W212" s="66" t="n"/>
      <c r="X212" s="66" t="n"/>
      <c r="Y212" s="66" t="n"/>
      <c r="Z212" s="66" t="n"/>
      <c r="AA212" s="66" t="n"/>
      <c r="AB212" s="66" t="n"/>
      <c r="AC212" s="66" t="n"/>
      <c r="AD212" s="66" t="n"/>
    </row>
    <row outlineLevel="0" r="213">
      <c r="A213" s="63" t="s">
        <v>209</v>
      </c>
      <c r="B213" s="42" t="n">
        <v>9.796</v>
      </c>
      <c r="C213" s="42" t="n">
        <v>0</v>
      </c>
      <c r="D213" s="42" t="n">
        <v>0</v>
      </c>
      <c r="E213" s="64" t="n">
        <v>0</v>
      </c>
      <c r="F213" s="66" t="n"/>
      <c r="G213" s="66" t="n"/>
      <c r="H213" s="66" t="n"/>
      <c r="I213" s="66" t="n"/>
      <c r="J213" s="66" t="n"/>
      <c r="K213" s="66" t="n"/>
      <c r="L213" s="66" t="n"/>
      <c r="M213" s="66" t="n"/>
      <c r="N213" s="66" t="n"/>
      <c r="O213" s="66" t="n"/>
      <c r="P213" s="66" t="n"/>
      <c r="Q213" s="66" t="n"/>
      <c r="R213" s="66" t="n"/>
      <c r="S213" s="66" t="n"/>
      <c r="T213" s="66" t="n"/>
      <c r="U213" s="66" t="n"/>
      <c r="V213" s="68" t="n"/>
      <c r="W213" s="66" t="n"/>
      <c r="X213" s="66" t="n"/>
      <c r="Y213" s="66" t="n"/>
      <c r="Z213" s="66" t="n"/>
      <c r="AA213" s="66" t="n"/>
      <c r="AB213" s="66" t="n"/>
      <c r="AC213" s="66" t="n"/>
      <c r="AD213" s="66" t="n"/>
    </row>
    <row outlineLevel="0" r="214">
      <c r="A214" s="63" t="s">
        <v>210</v>
      </c>
      <c r="B214" s="42" t="n">
        <v>37.796</v>
      </c>
      <c r="C214" s="42" t="n">
        <v>21</v>
      </c>
      <c r="D214" s="42" t="n">
        <v>21</v>
      </c>
      <c r="E214" s="64" t="n">
        <f aca="false" ca="false" dt2D="false" dtr="false" t="normal">D214/B214</f>
        <v>0.5556143507249445</v>
      </c>
      <c r="F214" s="42" t="n">
        <v>1</v>
      </c>
      <c r="G214" s="62" t="n">
        <v>4.8</v>
      </c>
      <c r="H214" s="42" t="s">
        <v>20</v>
      </c>
      <c r="I214" s="42" t="s">
        <v>20</v>
      </c>
      <c r="J214" s="42" t="s">
        <v>20</v>
      </c>
      <c r="K214" s="42" t="s">
        <v>20</v>
      </c>
      <c r="L214" s="42" t="s">
        <v>20</v>
      </c>
      <c r="M214" s="42" t="n">
        <v>1</v>
      </c>
      <c r="N214" s="42" t="n">
        <v>0</v>
      </c>
      <c r="O214" s="42" t="s">
        <v>20</v>
      </c>
      <c r="P214" s="42" t="s">
        <v>20</v>
      </c>
      <c r="Q214" s="42" t="s">
        <v>20</v>
      </c>
      <c r="R214" s="42" t="s">
        <v>20</v>
      </c>
      <c r="S214" s="42" t="n">
        <v>0</v>
      </c>
      <c r="T214" s="62" t="n">
        <v>0</v>
      </c>
      <c r="U214" s="42" t="n">
        <v>1</v>
      </c>
      <c r="V214" s="62" t="n">
        <v>5</v>
      </c>
      <c r="W214" s="42" t="n">
        <v>1</v>
      </c>
      <c r="X214" s="62" t="n">
        <v>4.8</v>
      </c>
      <c r="Y214" s="42" t="s">
        <v>20</v>
      </c>
      <c r="Z214" s="42" t="s">
        <v>20</v>
      </c>
      <c r="AA214" s="42" t="s">
        <v>20</v>
      </c>
      <c r="AB214" s="42" t="s">
        <v>20</v>
      </c>
      <c r="AC214" s="42" t="s">
        <v>20</v>
      </c>
      <c r="AD214" s="42" t="n">
        <v>1</v>
      </c>
    </row>
    <row outlineLevel="0" r="215">
      <c r="A215" s="42" t="s">
        <v>155</v>
      </c>
      <c r="B215" s="42" t="n"/>
      <c r="C215" s="42" t="n"/>
      <c r="D215" s="42" t="n"/>
      <c r="E215" s="64" t="n"/>
      <c r="F215" s="42" t="n"/>
      <c r="G215" s="62" t="n"/>
      <c r="H215" s="42" t="n"/>
      <c r="I215" s="42" t="n"/>
      <c r="J215" s="42" t="n"/>
      <c r="K215" s="42" t="n"/>
      <c r="L215" s="42" t="n"/>
      <c r="M215" s="42" t="n"/>
      <c r="N215" s="42" t="n"/>
      <c r="O215" s="42" t="n"/>
      <c r="P215" s="42" t="n"/>
      <c r="Q215" s="42" t="n"/>
      <c r="R215" s="42" t="n"/>
      <c r="S215" s="42" t="n"/>
      <c r="T215" s="62" t="n"/>
      <c r="U215" s="42" t="n"/>
      <c r="V215" s="62" t="n"/>
      <c r="W215" s="42" t="n"/>
      <c r="X215" s="62" t="n"/>
      <c r="Y215" s="42" t="n"/>
      <c r="Z215" s="42" t="n"/>
      <c r="AA215" s="42" t="n"/>
      <c r="AB215" s="42" t="n"/>
      <c r="AC215" s="42" t="n"/>
      <c r="AD215" s="42" t="n"/>
    </row>
    <row outlineLevel="0" r="216">
      <c r="A216" s="63" t="s">
        <v>211</v>
      </c>
      <c r="B216" s="42" t="n">
        <v>30.26</v>
      </c>
      <c r="C216" s="42" t="n">
        <v>19</v>
      </c>
      <c r="D216" s="42" t="n">
        <v>17</v>
      </c>
      <c r="E216" s="64" t="n">
        <f aca="false" ca="false" dt2D="false" dtr="false" t="normal">D216/B216</f>
        <v>0.5617977528089887</v>
      </c>
      <c r="F216" s="66" t="s">
        <v>20</v>
      </c>
      <c r="G216" s="66" t="s">
        <v>20</v>
      </c>
      <c r="H216" s="66" t="s">
        <v>20</v>
      </c>
      <c r="I216" s="42" t="s">
        <v>20</v>
      </c>
      <c r="J216" s="42" t="s">
        <v>20</v>
      </c>
      <c r="K216" s="42" t="s">
        <v>20</v>
      </c>
      <c r="L216" s="66" t="s">
        <v>20</v>
      </c>
      <c r="M216" s="66" t="s">
        <v>20</v>
      </c>
      <c r="N216" s="66" t="s">
        <v>20</v>
      </c>
      <c r="O216" s="66" t="s">
        <v>20</v>
      </c>
      <c r="P216" s="66" t="s">
        <v>20</v>
      </c>
      <c r="Q216" s="66" t="s">
        <v>20</v>
      </c>
      <c r="R216" s="66" t="s">
        <v>20</v>
      </c>
      <c r="S216" s="66" t="s">
        <v>20</v>
      </c>
      <c r="T216" s="66" t="s">
        <v>20</v>
      </c>
      <c r="U216" s="66" t="s">
        <v>20</v>
      </c>
      <c r="V216" s="66" t="s">
        <v>20</v>
      </c>
      <c r="W216" s="66" t="s">
        <v>20</v>
      </c>
      <c r="X216" s="66" t="s">
        <v>20</v>
      </c>
      <c r="Y216" s="66" t="s">
        <v>20</v>
      </c>
      <c r="Z216" s="42" t="s">
        <v>20</v>
      </c>
      <c r="AA216" s="42" t="s">
        <v>20</v>
      </c>
      <c r="AB216" s="42" t="s">
        <v>20</v>
      </c>
      <c r="AC216" s="66" t="s">
        <v>20</v>
      </c>
      <c r="AD216" s="66" t="s">
        <v>20</v>
      </c>
    </row>
    <row outlineLevel="0" r="217">
      <c r="A217" s="78" t="s">
        <v>163</v>
      </c>
      <c r="B217" s="42" t="n"/>
      <c r="C217" s="42" t="n"/>
      <c r="D217" s="42" t="n"/>
      <c r="E217" s="64" t="n"/>
      <c r="F217" s="66" t="n"/>
      <c r="G217" s="66" t="n"/>
      <c r="H217" s="66" t="n"/>
      <c r="I217" s="42" t="n"/>
      <c r="J217" s="42" t="n"/>
      <c r="K217" s="42" t="n"/>
      <c r="L217" s="66" t="n"/>
      <c r="M217" s="66" t="n"/>
      <c r="N217" s="66" t="n"/>
      <c r="O217" s="66" t="n"/>
      <c r="P217" s="66" t="n"/>
      <c r="Q217" s="66" t="n"/>
      <c r="R217" s="66" t="n"/>
      <c r="S217" s="66" t="n"/>
      <c r="T217" s="66" t="n"/>
      <c r="U217" s="66" t="n"/>
      <c r="V217" s="68" t="n"/>
      <c r="W217" s="66" t="n"/>
      <c r="X217" s="66" t="n"/>
      <c r="Y217" s="66" t="n"/>
      <c r="Z217" s="42" t="n"/>
      <c r="AA217" s="42" t="n"/>
      <c r="AB217" s="42" t="n"/>
      <c r="AC217" s="66" t="n"/>
      <c r="AD217" s="66" t="n"/>
    </row>
    <row outlineLevel="0" r="218">
      <c r="A218" s="69" t="s">
        <v>212</v>
      </c>
      <c r="B218" s="42" t="n">
        <v>30.94</v>
      </c>
      <c r="C218" s="42" t="n">
        <v>88</v>
      </c>
      <c r="D218" s="42" t="n">
        <v>116</v>
      </c>
      <c r="E218" s="64" t="n">
        <f aca="false" ca="false" dt2D="false" dtr="false" t="normal">D218/B218</f>
        <v>3.749191984486102</v>
      </c>
      <c r="F218" s="42" t="n">
        <v>7</v>
      </c>
      <c r="G218" s="62" t="n">
        <v>8</v>
      </c>
      <c r="H218" s="42" t="s">
        <v>20</v>
      </c>
      <c r="I218" s="42" t="n">
        <v>1</v>
      </c>
      <c r="J218" s="42" t="s">
        <v>20</v>
      </c>
      <c r="K218" s="42" t="s">
        <v>20</v>
      </c>
      <c r="L218" s="42" t="n">
        <v>3</v>
      </c>
      <c r="M218" s="42" t="n">
        <v>3</v>
      </c>
      <c r="N218" s="42" t="n">
        <v>7</v>
      </c>
      <c r="O218" s="42" t="n">
        <v>1</v>
      </c>
      <c r="P218" s="42" t="s">
        <v>20</v>
      </c>
      <c r="Q218" s="42" t="s">
        <v>20</v>
      </c>
      <c r="R218" s="42" t="n">
        <v>3</v>
      </c>
      <c r="S218" s="42" t="n">
        <v>3</v>
      </c>
      <c r="T218" s="62" t="n">
        <v>100</v>
      </c>
      <c r="U218" s="42" t="n">
        <v>13</v>
      </c>
      <c r="V218" s="62" t="n">
        <v>12</v>
      </c>
      <c r="W218" s="42" t="n">
        <v>7</v>
      </c>
      <c r="X218" s="62" t="n">
        <v>6.1</v>
      </c>
      <c r="Y218" s="42" t="s">
        <v>20</v>
      </c>
      <c r="Z218" s="42" t="n">
        <v>1</v>
      </c>
      <c r="AA218" s="42" t="s">
        <v>20</v>
      </c>
      <c r="AB218" s="42" t="s">
        <v>20</v>
      </c>
      <c r="AC218" s="42" t="n">
        <v>3</v>
      </c>
      <c r="AD218" s="42" t="n">
        <v>3</v>
      </c>
    </row>
    <row outlineLevel="0" r="219">
      <c r="A219" s="38" t="s">
        <v>175</v>
      </c>
      <c r="B219" s="42" t="n"/>
      <c r="C219" s="42" t="n"/>
      <c r="D219" s="42" t="n"/>
      <c r="E219" s="64" t="n"/>
      <c r="F219" s="42" t="n"/>
      <c r="G219" s="62" t="n"/>
      <c r="H219" s="42" t="n"/>
      <c r="I219" s="42" t="n"/>
      <c r="J219" s="42" t="n"/>
      <c r="K219" s="42" t="n"/>
      <c r="L219" s="42" t="n"/>
      <c r="M219" s="42" t="n"/>
      <c r="N219" s="42" t="n"/>
      <c r="O219" s="66" t="n"/>
      <c r="P219" s="42" t="n"/>
      <c r="Q219" s="42" t="n"/>
      <c r="R219" s="42" t="n"/>
      <c r="S219" s="42" t="n"/>
      <c r="T219" s="62" t="n"/>
      <c r="U219" s="42" t="n"/>
      <c r="V219" s="62" t="n"/>
      <c r="W219" s="42" t="n"/>
      <c r="X219" s="62" t="n"/>
      <c r="Y219" s="42" t="n"/>
      <c r="Z219" s="42" t="n"/>
      <c r="AA219" s="42" t="n"/>
      <c r="AB219" s="42" t="n"/>
      <c r="AC219" s="42" t="n"/>
      <c r="AD219" s="42" t="n"/>
    </row>
    <row outlineLevel="0" r="220">
      <c r="A220" s="69" t="s">
        <v>213</v>
      </c>
      <c r="B220" s="42" t="n">
        <v>23.06</v>
      </c>
      <c r="C220" s="42" t="n">
        <v>77</v>
      </c>
      <c r="D220" s="42" t="n">
        <v>82</v>
      </c>
      <c r="E220" s="64" t="n">
        <f aca="false" ca="false" dt2D="false" dtr="false" t="normal">D220/B220</f>
        <v>3.555941023417173</v>
      </c>
      <c r="F220" s="42" t="n">
        <v>7</v>
      </c>
      <c r="G220" s="62" t="n">
        <v>9.1</v>
      </c>
      <c r="H220" s="42" t="s">
        <v>20</v>
      </c>
      <c r="I220" s="42" t="n">
        <v>1</v>
      </c>
      <c r="J220" s="42" t="s">
        <v>20</v>
      </c>
      <c r="K220" s="42" t="s">
        <v>20</v>
      </c>
      <c r="L220" s="42" t="n">
        <v>3</v>
      </c>
      <c r="M220" s="42" t="n">
        <v>3</v>
      </c>
      <c r="N220" s="42" t="n">
        <v>7</v>
      </c>
      <c r="O220" s="42" t="n">
        <v>1</v>
      </c>
      <c r="P220" s="42" t="s">
        <v>20</v>
      </c>
      <c r="Q220" s="42" t="s">
        <v>20</v>
      </c>
      <c r="R220" s="42" t="n">
        <v>3</v>
      </c>
      <c r="S220" s="42" t="n">
        <v>3</v>
      </c>
      <c r="T220" s="62" t="n">
        <v>100</v>
      </c>
      <c r="U220" s="42" t="n">
        <v>9</v>
      </c>
      <c r="V220" s="62" t="n">
        <v>12</v>
      </c>
      <c r="W220" s="42" t="n">
        <v>7</v>
      </c>
      <c r="X220" s="62" t="n">
        <v>8.6</v>
      </c>
      <c r="Y220" s="42" t="s">
        <v>20</v>
      </c>
      <c r="Z220" s="42" t="n">
        <v>1</v>
      </c>
      <c r="AA220" s="42" t="s">
        <v>20</v>
      </c>
      <c r="AB220" s="42" t="s">
        <v>20</v>
      </c>
      <c r="AC220" s="42" t="n">
        <v>3</v>
      </c>
      <c r="AD220" s="42" t="n">
        <v>3</v>
      </c>
    </row>
    <row outlineLevel="0" r="221">
      <c r="A221" s="38" t="s">
        <v>183</v>
      </c>
      <c r="B221" s="42" t="n"/>
      <c r="C221" s="42" t="n"/>
      <c r="D221" s="42" t="n"/>
      <c r="E221" s="64" t="n"/>
      <c r="F221" s="42" t="n"/>
      <c r="G221" s="62" t="n"/>
      <c r="H221" s="42" t="n"/>
      <c r="I221" s="42" t="n"/>
      <c r="J221" s="42" t="n"/>
      <c r="K221" s="42" t="n"/>
      <c r="L221" s="42" t="n"/>
      <c r="M221" s="42" t="n"/>
      <c r="N221" s="42" t="n"/>
      <c r="O221" s="42" t="n"/>
      <c r="P221" s="42" t="n"/>
      <c r="Q221" s="42" t="n"/>
      <c r="R221" s="42" t="n"/>
      <c r="S221" s="42" t="n"/>
      <c r="T221" s="62" t="n"/>
      <c r="U221" s="42" t="n"/>
      <c r="V221" s="62" t="n"/>
      <c r="W221" s="42" t="n"/>
      <c r="X221" s="62" t="n"/>
      <c r="Y221" s="42" t="n"/>
      <c r="Z221" s="42" t="n"/>
      <c r="AA221" s="42" t="n"/>
      <c r="AB221" s="42" t="n"/>
      <c r="AC221" s="42" t="n"/>
      <c r="AD221" s="42" t="n"/>
    </row>
    <row outlineLevel="0" r="222">
      <c r="A222" s="69" t="s">
        <v>214</v>
      </c>
      <c r="B222" s="64" t="n">
        <v>62.33</v>
      </c>
      <c r="C222" s="42" t="n">
        <v>59</v>
      </c>
      <c r="D222" s="42" t="n">
        <v>59</v>
      </c>
      <c r="E222" s="64" t="n">
        <f aca="false" ca="false" dt2D="false" dtr="false" t="normal">D222/B222</f>
        <v>0.9465746831381358</v>
      </c>
      <c r="F222" s="42" t="n">
        <v>2</v>
      </c>
      <c r="G222" s="42" t="n">
        <v>3.4</v>
      </c>
      <c r="H222" s="42" t="s">
        <v>20</v>
      </c>
      <c r="I222" s="42" t="s">
        <v>20</v>
      </c>
      <c r="J222" s="42" t="s">
        <v>20</v>
      </c>
      <c r="K222" s="42" t="s">
        <v>20</v>
      </c>
      <c r="L222" s="42" t="n">
        <v>1</v>
      </c>
      <c r="M222" s="42" t="n">
        <v>1</v>
      </c>
      <c r="N222" s="42" t="n">
        <v>2</v>
      </c>
      <c r="O222" s="42" t="s">
        <v>20</v>
      </c>
      <c r="P222" s="42" t="s">
        <v>20</v>
      </c>
      <c r="Q222" s="42" t="s">
        <v>20</v>
      </c>
      <c r="R222" s="42" t="n">
        <v>1</v>
      </c>
      <c r="S222" s="42" t="n">
        <v>1</v>
      </c>
      <c r="T222" s="71" t="n">
        <v>100</v>
      </c>
      <c r="U222" s="42" t="n">
        <v>2</v>
      </c>
      <c r="V222" s="62" t="n">
        <v>5</v>
      </c>
      <c r="W222" s="42" t="n">
        <v>2</v>
      </c>
      <c r="X222" s="42" t="n">
        <v>3.4</v>
      </c>
      <c r="Y222" s="42" t="s">
        <v>20</v>
      </c>
      <c r="Z222" s="42" t="s">
        <v>20</v>
      </c>
      <c r="AA222" s="42" t="s">
        <v>20</v>
      </c>
      <c r="AB222" s="42" t="s">
        <v>20</v>
      </c>
      <c r="AC222" s="42" t="n">
        <v>1</v>
      </c>
      <c r="AD222" s="42" t="n">
        <v>1</v>
      </c>
    </row>
    <row outlineLevel="0" r="223">
      <c r="A223" s="69" t="s">
        <v>215</v>
      </c>
      <c r="B223" s="42" t="n">
        <v>18.15</v>
      </c>
      <c r="C223" s="42" t="n">
        <v>10</v>
      </c>
      <c r="D223" s="42" t="n">
        <v>10</v>
      </c>
      <c r="E223" s="64" t="n">
        <f aca="false" ca="false" dt2D="false" dtr="false" t="normal">D223/B223</f>
        <v>0.5509641873278237</v>
      </c>
      <c r="F223" s="66" t="s">
        <v>20</v>
      </c>
      <c r="G223" s="66" t="s">
        <v>20</v>
      </c>
      <c r="H223" s="66" t="s">
        <v>20</v>
      </c>
      <c r="I223" s="66" t="s">
        <v>20</v>
      </c>
      <c r="J223" s="66" t="s">
        <v>20</v>
      </c>
      <c r="K223" s="66" t="s">
        <v>20</v>
      </c>
      <c r="L223" s="66" t="s">
        <v>20</v>
      </c>
      <c r="M223" s="66" t="s">
        <v>20</v>
      </c>
      <c r="N223" s="66" t="s">
        <v>20</v>
      </c>
      <c r="O223" s="66" t="s">
        <v>20</v>
      </c>
      <c r="P223" s="66" t="s">
        <v>20</v>
      </c>
      <c r="Q223" s="66" t="s">
        <v>20</v>
      </c>
      <c r="R223" s="66" t="n"/>
      <c r="S223" s="66" t="n"/>
      <c r="T223" s="66" t="s">
        <v>20</v>
      </c>
      <c r="U223" s="66" t="s">
        <v>20</v>
      </c>
      <c r="V223" s="68" t="s">
        <v>20</v>
      </c>
      <c r="W223" s="66" t="s">
        <v>20</v>
      </c>
      <c r="X223" s="66" t="s">
        <v>20</v>
      </c>
      <c r="Y223" s="66" t="s">
        <v>20</v>
      </c>
      <c r="Z223" s="66" t="s">
        <v>20</v>
      </c>
      <c r="AA223" s="66" t="s">
        <v>20</v>
      </c>
      <c r="AB223" s="66" t="s">
        <v>20</v>
      </c>
      <c r="AC223" s="66" t="s">
        <v>20</v>
      </c>
      <c r="AD223" s="66" t="s">
        <v>20</v>
      </c>
    </row>
    <row customFormat="true" customHeight="true" ht="40.5" outlineLevel="0" r="224" s="79">
      <c r="A224" s="75" t="s">
        <v>216</v>
      </c>
      <c r="B224" s="66" t="s">
        <v>20</v>
      </c>
      <c r="C224" s="66" t="n">
        <f aca="false" ca="false" dt2D="false" dtr="false" t="normal">SUM(C203:C223)</f>
        <v>375</v>
      </c>
      <c r="D224" s="66" t="n">
        <f aca="false" ca="false" dt2D="false" dtr="false" t="normal">SUM(D203:D223)</f>
        <v>416</v>
      </c>
      <c r="E224" s="67" t="s">
        <v>20</v>
      </c>
      <c r="F224" s="66" t="n">
        <f aca="false" ca="false" dt2D="false" dtr="false" t="normal">SUM(F203:F223)</f>
        <v>20</v>
      </c>
      <c r="G224" s="66" t="s">
        <v>20</v>
      </c>
      <c r="H224" s="66" t="s">
        <v>20</v>
      </c>
      <c r="I224" s="66" t="n">
        <f aca="false" ca="false" dt2D="false" dtr="false" t="normal">SUM(I203:I223)</f>
        <v>2</v>
      </c>
      <c r="J224" s="66" t="n">
        <v>0</v>
      </c>
      <c r="K224" s="66" t="s">
        <v>20</v>
      </c>
      <c r="L224" s="66" t="n">
        <f aca="false" ca="false" dt2D="false" dtr="false" t="normal">SUM(L203:L223)</f>
        <v>8</v>
      </c>
      <c r="M224" s="66" t="n">
        <f aca="false" ca="false" dt2D="false" dtr="false" t="normal">SUM(M203:M223)</f>
        <v>10</v>
      </c>
      <c r="N224" s="66" t="n">
        <f aca="false" ca="false" dt2D="false" dtr="false" t="normal">SUM(N203:N223)</f>
        <v>19</v>
      </c>
      <c r="O224" s="66" t="n">
        <f aca="false" ca="false" dt2D="false" dtr="false" t="normal">SUM(O203:O223)</f>
        <v>2</v>
      </c>
      <c r="P224" s="66" t="n">
        <v>0</v>
      </c>
      <c r="Q224" s="66" t="s">
        <v>20</v>
      </c>
      <c r="R224" s="66" t="n">
        <f aca="false" ca="false" dt2D="false" dtr="false" t="normal">SUM(R203:R223)</f>
        <v>8</v>
      </c>
      <c r="S224" s="66" t="n">
        <f aca="false" ca="false" dt2D="false" dtr="false" t="normal">SUM(S203:S223)</f>
        <v>9</v>
      </c>
      <c r="T224" s="66" t="s">
        <v>20</v>
      </c>
      <c r="U224" s="66" t="n">
        <f aca="false" ca="false" dt2D="false" dtr="false" t="normal">SUM(U203:U223)</f>
        <v>28</v>
      </c>
      <c r="V224" s="68" t="s">
        <v>20</v>
      </c>
      <c r="W224" s="66" t="n">
        <f aca="false" ca="false" dt2D="false" dtr="false" t="normal">SUM(W203:W223)</f>
        <v>20</v>
      </c>
      <c r="X224" s="66" t="s">
        <v>20</v>
      </c>
      <c r="Y224" s="66" t="s">
        <v>20</v>
      </c>
      <c r="Z224" s="66" t="n">
        <f aca="false" ca="false" dt2D="false" dtr="false" t="normal">SUM(Z203:Z223)</f>
        <v>2</v>
      </c>
      <c r="AA224" s="66" t="n">
        <f aca="false" ca="false" dt2D="false" dtr="false" t="normal">SUM(AA203:AA223)</f>
        <v>0</v>
      </c>
      <c r="AB224" s="66" t="s">
        <v>20</v>
      </c>
      <c r="AC224" s="66" t="n">
        <f aca="false" ca="false" dt2D="false" dtr="false" t="normal">SUM(AC203:AC223)</f>
        <v>8</v>
      </c>
      <c r="AD224" s="66" t="n">
        <f aca="false" ca="false" dt2D="false" dtr="false" t="normal">SUM(AD203:AD223)</f>
        <v>10</v>
      </c>
    </row>
    <row outlineLevel="0" r="225">
      <c r="A225" s="65" t="n"/>
      <c r="B225" s="66" t="n"/>
      <c r="C225" s="66" t="n"/>
      <c r="D225" s="66" t="n"/>
      <c r="E225" s="67" t="n"/>
      <c r="F225" s="42" t="n"/>
      <c r="G225" s="62" t="n"/>
      <c r="H225" s="42" t="n"/>
      <c r="I225" s="66" t="n"/>
      <c r="J225" s="66" t="n"/>
      <c r="K225" s="42" t="n"/>
      <c r="L225" s="66" t="n"/>
      <c r="M225" s="66" t="n"/>
      <c r="N225" s="66" t="n"/>
      <c r="O225" s="66" t="n"/>
      <c r="P225" s="42" t="n"/>
      <c r="Q225" s="42" t="n"/>
      <c r="R225" s="66" t="n"/>
      <c r="S225" s="66" t="n"/>
      <c r="T225" s="42" t="n"/>
      <c r="U225" s="66" t="n"/>
      <c r="V225" s="62" t="n"/>
      <c r="W225" s="42" t="n"/>
      <c r="X225" s="62" t="n"/>
      <c r="Y225" s="42" t="n"/>
      <c r="Z225" s="66" t="n"/>
      <c r="AA225" s="66" t="n"/>
      <c r="AB225" s="42" t="n"/>
      <c r="AC225" s="66" t="n"/>
      <c r="AD225" s="66" t="n"/>
    </row>
    <row customHeight="true" ht="27.75" outlineLevel="0" r="226">
      <c r="A226" s="76" t="s">
        <v>217</v>
      </c>
      <c r="B226" s="66" t="n"/>
      <c r="C226" s="66" t="n"/>
      <c r="D226" s="66" t="n"/>
      <c r="E226" s="67" t="n"/>
      <c r="F226" s="42" t="n"/>
      <c r="G226" s="62" t="n"/>
      <c r="H226" s="42" t="n"/>
      <c r="I226" s="66" t="n"/>
      <c r="J226" s="66" t="n"/>
      <c r="K226" s="42" t="n"/>
      <c r="L226" s="66" t="n"/>
      <c r="M226" s="66" t="n"/>
      <c r="N226" s="66" t="n"/>
      <c r="O226" s="66" t="n"/>
      <c r="P226" s="42" t="n"/>
      <c r="Q226" s="42" t="n"/>
      <c r="R226" s="66" t="n"/>
      <c r="S226" s="66" t="n"/>
      <c r="T226" s="42" t="n"/>
      <c r="U226" s="66" t="n"/>
      <c r="V226" s="62" t="n"/>
      <c r="W226" s="42" t="n"/>
      <c r="X226" s="62" t="n"/>
      <c r="Y226" s="42" t="n"/>
      <c r="Z226" s="66" t="n"/>
      <c r="AA226" s="66" t="n"/>
      <c r="AB226" s="42" t="n"/>
      <c r="AC226" s="66" t="n"/>
      <c r="AD226" s="66" t="n"/>
    </row>
    <row outlineLevel="0" r="227">
      <c r="A227" s="61" t="s">
        <v>106</v>
      </c>
      <c r="B227" s="42" t="n"/>
      <c r="C227" s="42" t="n"/>
      <c r="D227" s="42" t="n"/>
      <c r="E227" s="64" t="n"/>
      <c r="F227" s="42" t="n"/>
      <c r="G227" s="62" t="n"/>
      <c r="H227" s="42" t="n"/>
      <c r="I227" s="42" t="n"/>
      <c r="J227" s="42" t="n"/>
      <c r="K227" s="42" t="n"/>
      <c r="L227" s="42" t="n"/>
      <c r="M227" s="42" t="n"/>
      <c r="N227" s="42" t="n"/>
      <c r="O227" s="42" t="n"/>
      <c r="P227" s="42" t="n"/>
      <c r="Q227" s="42" t="n"/>
      <c r="R227" s="42" t="n"/>
      <c r="S227" s="42" t="n"/>
      <c r="T227" s="42" t="n"/>
      <c r="U227" s="42" t="n"/>
      <c r="V227" s="62" t="n"/>
      <c r="W227" s="42" t="n"/>
      <c r="X227" s="62" t="n"/>
      <c r="Y227" s="42" t="n"/>
      <c r="Z227" s="42" t="n"/>
      <c r="AA227" s="42" t="n"/>
      <c r="AB227" s="42" t="n"/>
      <c r="AC227" s="42" t="n"/>
      <c r="AD227" s="42" t="n"/>
    </row>
    <row outlineLevel="0" r="228">
      <c r="A228" s="80" t="s">
        <v>218</v>
      </c>
      <c r="B228" s="42" t="n">
        <v>9.8</v>
      </c>
      <c r="C228" s="42" t="n">
        <v>62</v>
      </c>
      <c r="D228" s="42" t="n">
        <v>60</v>
      </c>
      <c r="E228" s="64" t="n">
        <f aca="false" ca="false" dt2D="false" dtr="false" t="normal">D228/B228</f>
        <v>6.122448979591836</v>
      </c>
      <c r="F228" s="42" t="s">
        <v>20</v>
      </c>
      <c r="G228" s="42" t="s">
        <v>20</v>
      </c>
      <c r="H228" s="42" t="s">
        <v>20</v>
      </c>
      <c r="I228" s="42" t="s">
        <v>20</v>
      </c>
      <c r="J228" s="42" t="s">
        <v>20</v>
      </c>
      <c r="K228" s="42" t="s">
        <v>20</v>
      </c>
      <c r="L228" s="42" t="s">
        <v>20</v>
      </c>
      <c r="M228" s="42" t="s">
        <v>20</v>
      </c>
      <c r="N228" s="42" t="s">
        <v>20</v>
      </c>
      <c r="O228" s="42" t="s">
        <v>20</v>
      </c>
      <c r="P228" s="42" t="s">
        <v>20</v>
      </c>
      <c r="Q228" s="42" t="s">
        <v>20</v>
      </c>
      <c r="R228" s="42" t="s">
        <v>20</v>
      </c>
      <c r="S228" s="42" t="s">
        <v>20</v>
      </c>
      <c r="T228" s="42" t="s">
        <v>20</v>
      </c>
      <c r="U228" s="42" t="s">
        <v>20</v>
      </c>
      <c r="V228" s="62" t="s">
        <v>20</v>
      </c>
      <c r="W228" s="42" t="s">
        <v>20</v>
      </c>
      <c r="X228" s="42" t="s">
        <v>20</v>
      </c>
      <c r="Y228" s="42" t="s">
        <v>20</v>
      </c>
      <c r="Z228" s="42" t="s">
        <v>20</v>
      </c>
      <c r="AA228" s="42" t="s">
        <v>20</v>
      </c>
      <c r="AB228" s="42" t="s">
        <v>20</v>
      </c>
      <c r="AC228" s="42" t="s">
        <v>20</v>
      </c>
      <c r="AD228" s="42" t="s">
        <v>20</v>
      </c>
    </row>
    <row outlineLevel="0" r="229">
      <c r="A229" s="61" t="s">
        <v>219</v>
      </c>
      <c r="B229" s="66" t="n"/>
      <c r="C229" s="66" t="n"/>
      <c r="D229" s="66" t="n"/>
      <c r="E229" s="67" t="n"/>
      <c r="F229" s="42" t="n"/>
      <c r="G229" s="62" t="n"/>
      <c r="H229" s="42" t="n"/>
      <c r="I229" s="66" t="n"/>
      <c r="J229" s="66" t="n"/>
      <c r="K229" s="42" t="n"/>
      <c r="L229" s="66" t="n"/>
      <c r="M229" s="66" t="n"/>
      <c r="N229" s="66" t="n"/>
      <c r="O229" s="66" t="n"/>
      <c r="P229" s="42" t="n"/>
      <c r="Q229" s="42" t="n"/>
      <c r="R229" s="66" t="n"/>
      <c r="S229" s="66" t="n"/>
      <c r="T229" s="66" t="n"/>
      <c r="U229" s="66" t="n"/>
      <c r="V229" s="62" t="n"/>
      <c r="W229" s="42" t="n"/>
      <c r="X229" s="62" t="n"/>
      <c r="Y229" s="42" t="n"/>
      <c r="Z229" s="66" t="n"/>
      <c r="AA229" s="66" t="n"/>
      <c r="AB229" s="42" t="n"/>
      <c r="AC229" s="66" t="n"/>
      <c r="AD229" s="66" t="n"/>
    </row>
    <row outlineLevel="0" r="230">
      <c r="A230" s="81" t="s">
        <v>220</v>
      </c>
      <c r="B230" s="42" t="n">
        <v>1.136</v>
      </c>
      <c r="C230" s="42" t="n">
        <v>0</v>
      </c>
      <c r="D230" s="42" t="n">
        <v>4</v>
      </c>
      <c r="E230" s="64" t="n">
        <f aca="false" ca="false" dt2D="false" dtr="false" t="normal">D230/B230</f>
        <v>3.5211267605633805</v>
      </c>
      <c r="F230" s="66" t="s">
        <v>20</v>
      </c>
      <c r="G230" s="66" t="s">
        <v>20</v>
      </c>
      <c r="H230" s="66" t="s">
        <v>20</v>
      </c>
      <c r="I230" s="66" t="s">
        <v>20</v>
      </c>
      <c r="J230" s="66" t="s">
        <v>20</v>
      </c>
      <c r="K230" s="66" t="s">
        <v>20</v>
      </c>
      <c r="L230" s="66" t="s">
        <v>20</v>
      </c>
      <c r="M230" s="66" t="s">
        <v>20</v>
      </c>
      <c r="N230" s="66" t="s">
        <v>20</v>
      </c>
      <c r="O230" s="66" t="s">
        <v>20</v>
      </c>
      <c r="P230" s="66" t="s">
        <v>20</v>
      </c>
      <c r="Q230" s="66" t="s">
        <v>20</v>
      </c>
      <c r="R230" s="66" t="s">
        <v>20</v>
      </c>
      <c r="S230" s="66" t="s">
        <v>20</v>
      </c>
      <c r="T230" s="66" t="s">
        <v>20</v>
      </c>
      <c r="U230" s="66" t="s">
        <v>20</v>
      </c>
      <c r="V230" s="68" t="s">
        <v>20</v>
      </c>
      <c r="W230" s="66" t="s">
        <v>20</v>
      </c>
      <c r="X230" s="66" t="s">
        <v>20</v>
      </c>
      <c r="Y230" s="66" t="s">
        <v>20</v>
      </c>
      <c r="Z230" s="66" t="s">
        <v>20</v>
      </c>
      <c r="AA230" s="66" t="s">
        <v>20</v>
      </c>
      <c r="AB230" s="66" t="s">
        <v>20</v>
      </c>
      <c r="AC230" s="66" t="s">
        <v>20</v>
      </c>
      <c r="AD230" s="66" t="s">
        <v>20</v>
      </c>
    </row>
    <row outlineLevel="0" r="231">
      <c r="A231" s="61" t="s">
        <v>171</v>
      </c>
      <c r="B231" s="66" t="n"/>
      <c r="C231" s="66" t="n"/>
      <c r="D231" s="66" t="n"/>
      <c r="E231" s="67" t="n"/>
      <c r="F231" s="42" t="n"/>
      <c r="G231" s="62" t="n"/>
      <c r="H231" s="42" t="n"/>
      <c r="I231" s="66" t="n"/>
      <c r="J231" s="66" t="n"/>
      <c r="K231" s="42" t="n"/>
      <c r="L231" s="66" t="n"/>
      <c r="M231" s="66" t="n"/>
      <c r="N231" s="66" t="n"/>
      <c r="O231" s="66" t="n"/>
      <c r="P231" s="42" t="n"/>
      <c r="Q231" s="42" t="n"/>
      <c r="R231" s="66" t="n"/>
      <c r="S231" s="66" t="n"/>
      <c r="T231" s="42" t="n"/>
      <c r="U231" s="66" t="n"/>
      <c r="V231" s="62" t="n"/>
      <c r="W231" s="42" t="n"/>
      <c r="X231" s="62" t="n"/>
      <c r="Y231" s="42" t="n"/>
      <c r="Z231" s="66" t="n"/>
      <c r="AA231" s="66" t="n"/>
      <c r="AB231" s="42" t="n"/>
      <c r="AC231" s="66" t="n"/>
      <c r="AD231" s="66" t="n"/>
    </row>
    <row customHeight="true" ht="27" outlineLevel="0" r="232">
      <c r="A232" s="80" t="s">
        <v>221</v>
      </c>
      <c r="B232" s="42" t="n">
        <v>13.91</v>
      </c>
      <c r="C232" s="42" t="n">
        <v>137</v>
      </c>
      <c r="D232" s="42" t="n">
        <v>39</v>
      </c>
      <c r="E232" s="71" t="n">
        <f aca="false" ca="false" dt2D="false" dtr="false" t="normal">D232/B232</f>
        <v>2.803738317757009</v>
      </c>
      <c r="F232" s="66" t="s">
        <v>20</v>
      </c>
      <c r="G232" s="66" t="s">
        <v>20</v>
      </c>
      <c r="H232" s="66" t="s">
        <v>20</v>
      </c>
      <c r="I232" s="66" t="s">
        <v>20</v>
      </c>
      <c r="J232" s="66" t="s">
        <v>20</v>
      </c>
      <c r="K232" s="66" t="s">
        <v>20</v>
      </c>
      <c r="L232" s="66" t="s">
        <v>20</v>
      </c>
      <c r="M232" s="66" t="s">
        <v>20</v>
      </c>
      <c r="N232" s="66" t="s">
        <v>20</v>
      </c>
      <c r="O232" s="66" t="s">
        <v>20</v>
      </c>
      <c r="P232" s="66" t="s">
        <v>20</v>
      </c>
      <c r="Q232" s="66" t="s">
        <v>20</v>
      </c>
      <c r="R232" s="66" t="s">
        <v>20</v>
      </c>
      <c r="S232" s="66" t="s">
        <v>20</v>
      </c>
      <c r="T232" s="66" t="s">
        <v>20</v>
      </c>
      <c r="U232" s="66" t="s">
        <v>20</v>
      </c>
      <c r="V232" s="68" t="s">
        <v>20</v>
      </c>
      <c r="W232" s="66" t="s">
        <v>20</v>
      </c>
      <c r="X232" s="66" t="s">
        <v>20</v>
      </c>
      <c r="Y232" s="66" t="s">
        <v>20</v>
      </c>
      <c r="Z232" s="66" t="s">
        <v>20</v>
      </c>
      <c r="AA232" s="66" t="s">
        <v>20</v>
      </c>
      <c r="AB232" s="66" t="s">
        <v>20</v>
      </c>
      <c r="AC232" s="66" t="s">
        <v>20</v>
      </c>
      <c r="AD232" s="66" t="s">
        <v>20</v>
      </c>
    </row>
    <row customFormat="true" customHeight="true" ht="27" outlineLevel="0" r="233" s="79">
      <c r="A233" s="76" t="s">
        <v>222</v>
      </c>
      <c r="B233" s="66" t="n"/>
      <c r="C233" s="66" t="n">
        <f aca="false" ca="false" dt2D="false" dtr="false" t="normal">C228+C230+C232</f>
        <v>199</v>
      </c>
      <c r="D233" s="66" t="n">
        <f aca="false" ca="false" dt2D="false" dtr="false" t="normal">D228+D230+D232</f>
        <v>103</v>
      </c>
      <c r="E233" s="82" t="s">
        <v>20</v>
      </c>
      <c r="F233" s="66" t="n">
        <v>0</v>
      </c>
      <c r="G233" s="66" t="n">
        <v>0</v>
      </c>
      <c r="H233" s="66" t="s">
        <v>20</v>
      </c>
      <c r="I233" s="66" t="n">
        <v>0</v>
      </c>
      <c r="J233" s="66" t="n">
        <v>0</v>
      </c>
      <c r="K233" s="66" t="s">
        <v>20</v>
      </c>
      <c r="L233" s="66" t="n">
        <v>0</v>
      </c>
      <c r="M233" s="66" t="n">
        <v>0</v>
      </c>
      <c r="N233" s="66" t="n">
        <v>0</v>
      </c>
      <c r="O233" s="66" t="n">
        <v>0</v>
      </c>
      <c r="P233" s="66" t="n">
        <v>0</v>
      </c>
      <c r="Q233" s="66" t="s">
        <v>20</v>
      </c>
      <c r="R233" s="66" t="n">
        <v>0</v>
      </c>
      <c r="S233" s="66" t="n">
        <v>0</v>
      </c>
      <c r="T233" s="66" t="n">
        <v>0</v>
      </c>
      <c r="U233" s="66" t="n">
        <v>0</v>
      </c>
      <c r="V233" s="68" t="n">
        <v>0</v>
      </c>
      <c r="W233" s="66" t="n">
        <v>0</v>
      </c>
      <c r="X233" s="66" t="n">
        <v>0</v>
      </c>
      <c r="Y233" s="66" t="n">
        <v>0</v>
      </c>
      <c r="Z233" s="66" t="n">
        <v>0</v>
      </c>
      <c r="AA233" s="66" t="n">
        <v>0</v>
      </c>
      <c r="AB233" s="66" t="n">
        <v>0</v>
      </c>
      <c r="AC233" s="66" t="n">
        <v>0</v>
      </c>
      <c r="AD233" s="66" t="n">
        <v>0</v>
      </c>
    </row>
    <row outlineLevel="0" r="234">
      <c r="A234" s="65" t="n"/>
      <c r="B234" s="66" t="n"/>
      <c r="C234" s="66" t="n"/>
      <c r="D234" s="66" t="n"/>
      <c r="E234" s="67" t="n"/>
      <c r="F234" s="42" t="n"/>
      <c r="G234" s="62" t="n"/>
      <c r="H234" s="42" t="n"/>
      <c r="I234" s="66" t="n"/>
      <c r="J234" s="66" t="n"/>
      <c r="K234" s="42" t="n"/>
      <c r="L234" s="66" t="n"/>
      <c r="M234" s="66" t="n"/>
      <c r="N234" s="66" t="n"/>
      <c r="O234" s="66" t="n"/>
      <c r="P234" s="42" t="n"/>
      <c r="Q234" s="42" t="n"/>
      <c r="R234" s="66" t="n"/>
      <c r="S234" s="66" t="n"/>
      <c r="T234" s="42" t="n"/>
      <c r="U234" s="66" t="n"/>
      <c r="V234" s="62" t="n"/>
      <c r="W234" s="42" t="n"/>
      <c r="X234" s="62" t="n"/>
      <c r="Y234" s="42" t="n"/>
      <c r="Z234" s="66" t="n"/>
      <c r="AA234" s="66" t="n"/>
      <c r="AB234" s="42" t="n"/>
      <c r="AC234" s="66" t="n"/>
      <c r="AD234" s="66" t="n"/>
    </row>
    <row outlineLevel="0" r="235">
      <c r="A235" s="83" t="s">
        <v>223</v>
      </c>
      <c r="B235" s="66" t="s">
        <v>20</v>
      </c>
      <c r="C235" s="66" t="n">
        <f aca="false" ca="false" dt2D="false" dtr="false" t="normal">C199+C224+C233</f>
        <v>7290</v>
      </c>
      <c r="D235" s="66" t="n">
        <f aca="false" ca="false" dt2D="false" dtr="false" t="normal">D199+D224+D233</f>
        <v>8215</v>
      </c>
      <c r="E235" s="66" t="s">
        <v>20</v>
      </c>
      <c r="F235" s="66" t="n">
        <f aca="false" ca="false" dt2D="false" dtr="false" t="normal">F199+F224+F233</f>
        <v>598</v>
      </c>
      <c r="G235" s="66" t="n">
        <v>8.21</v>
      </c>
      <c r="H235" s="66" t="s">
        <v>20</v>
      </c>
      <c r="I235" s="66" t="n">
        <f aca="false" ca="false" dt2D="false" dtr="false" t="normal">I199+I224+I233</f>
        <v>30</v>
      </c>
      <c r="J235" s="66" t="n">
        <f aca="false" ca="false" dt2D="false" dtr="false" t="normal">J199+J224+J233</f>
        <v>5</v>
      </c>
      <c r="K235" s="66" t="s">
        <v>20</v>
      </c>
      <c r="L235" s="66" t="n">
        <f aca="false" ca="false" dt2D="false" dtr="false" t="normal">L199+L224+L233</f>
        <v>318</v>
      </c>
      <c r="M235" s="66" t="n">
        <f aca="false" ca="false" dt2D="false" dtr="false" t="normal">M199+M224+M233</f>
        <v>245</v>
      </c>
      <c r="N235" s="66" t="n">
        <f aca="false" ca="false" dt2D="false" dtr="false" t="normal">N199+N224+N233</f>
        <v>418</v>
      </c>
      <c r="O235" s="66" t="n">
        <f aca="false" ca="false" dt2D="false" dtr="false" t="normal">O199+O224+O233</f>
        <v>3</v>
      </c>
      <c r="P235" s="66" t="n">
        <f aca="false" ca="false" dt2D="false" dtr="false" t="normal">P199+P224+P233</f>
        <v>0</v>
      </c>
      <c r="Q235" s="66" t="s">
        <v>20</v>
      </c>
      <c r="R235" s="66" t="n">
        <f aca="false" ca="false" dt2D="false" dtr="false" t="normal">R199+R224+R233</f>
        <v>240</v>
      </c>
      <c r="S235" s="66" t="n">
        <f aca="false" ca="false" dt2D="false" dtr="false" t="normal">S199+S224+S233</f>
        <v>175</v>
      </c>
      <c r="T235" s="66" t="n">
        <v>69.9</v>
      </c>
      <c r="U235" s="66" t="n">
        <f aca="false" ca="false" dt2D="false" dtr="false" t="normal">U199+U224+U233</f>
        <v>848</v>
      </c>
      <c r="V235" s="82" t="n">
        <v>10.33</v>
      </c>
      <c r="W235" s="66" t="n">
        <f aca="false" ca="false" dt2D="false" dtr="false" t="normal">W199+W224+W233</f>
        <v>654</v>
      </c>
      <c r="X235" s="66" t="n">
        <v>7.97</v>
      </c>
      <c r="Y235" s="66" t="s">
        <v>20</v>
      </c>
      <c r="Z235" s="66" t="n">
        <f aca="false" ca="false" dt2D="false" dtr="false" t="normal">Z199+Z224+Z233</f>
        <v>30</v>
      </c>
      <c r="AA235" s="66" t="n">
        <f aca="false" ca="false" dt2D="false" dtr="false" t="normal">AA199+AA224+AA233</f>
        <v>3</v>
      </c>
      <c r="AB235" s="66" t="s">
        <v>20</v>
      </c>
      <c r="AC235" s="66" t="n">
        <f aca="false" ca="false" dt2D="false" dtr="false" t="normal">AC199+AC224+AC233</f>
        <v>361</v>
      </c>
      <c r="AD235" s="66" t="n">
        <f aca="false" ca="false" dt2D="false" dtr="false" t="normal">AD199+AD224+AD233</f>
        <v>260</v>
      </c>
    </row>
    <row outlineLevel="0" r="236">
      <c r="A236" s="84" t="n"/>
      <c r="B236" s="85" t="n"/>
      <c r="C236" s="85" t="n"/>
      <c r="D236" s="85" t="n"/>
      <c r="E236" s="86" t="n"/>
      <c r="F236" s="85" t="n"/>
      <c r="G236" s="86" t="n"/>
      <c r="H236" s="85" t="n"/>
      <c r="I236" s="85" t="n"/>
      <c r="J236" s="85" t="n"/>
      <c r="K236" s="85" t="n"/>
      <c r="L236" s="85" t="n"/>
      <c r="M236" s="85" t="n"/>
      <c r="N236" s="85" t="n"/>
      <c r="O236" s="85" t="n"/>
      <c r="P236" s="85" t="n"/>
      <c r="Q236" s="85" t="n"/>
      <c r="R236" s="85" t="n"/>
      <c r="S236" s="85" t="n"/>
      <c r="T236" s="86" t="n"/>
      <c r="U236" s="85" t="n"/>
      <c r="V236" s="86" t="n"/>
      <c r="W236" s="85" t="n"/>
      <c r="X236" s="86" t="n"/>
      <c r="Y236" s="85" t="n"/>
      <c r="Z236" s="85" t="n"/>
      <c r="AA236" s="85" t="n"/>
      <c r="AB236" s="85" t="n"/>
      <c r="AC236" s="85" t="n"/>
      <c r="AD236" s="85" t="n"/>
    </row>
    <row customHeight="true" ht="14.25048828125" outlineLevel="0" r="237">
      <c r="A237" s="87" t="n"/>
      <c r="B237" s="35" t="n"/>
      <c r="C237" s="35" t="n"/>
      <c r="D237" s="35" t="n"/>
      <c r="E237" s="35" t="n"/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  <c r="S237" s="35" t="n"/>
      <c r="T237" s="35" t="n"/>
      <c r="U237" s="35" t="n"/>
      <c r="V237" s="36" t="n"/>
      <c r="W237" s="35" t="n"/>
      <c r="X237" s="35" t="n"/>
      <c r="Y237" s="35" t="n"/>
      <c r="Z237" s="35" t="n"/>
      <c r="AA237" s="35" t="n"/>
      <c r="AB237" s="35" t="n"/>
      <c r="AC237" s="35" t="n"/>
      <c r="AD237" s="35" t="n"/>
    </row>
  </sheetData>
  <mergeCells count="32">
    <mergeCell ref="H1:P1"/>
    <mergeCell ref="H2:Q2"/>
    <mergeCell ref="G3:R3"/>
    <mergeCell ref="F8:T8"/>
    <mergeCell ref="N9:T9"/>
    <mergeCell ref="F9:M9"/>
    <mergeCell ref="V10:V12"/>
    <mergeCell ref="U10:U12"/>
    <mergeCell ref="T10:T12"/>
    <mergeCell ref="S11:S12"/>
    <mergeCell ref="O10:S10"/>
    <mergeCell ref="O11:R11"/>
    <mergeCell ref="N10:N12"/>
    <mergeCell ref="M11:M12"/>
    <mergeCell ref="I10:M10"/>
    <mergeCell ref="I11:L11"/>
    <mergeCell ref="H10:H12"/>
    <mergeCell ref="G10:G12"/>
    <mergeCell ref="F10:F12"/>
    <mergeCell ref="W9:AD9"/>
    <mergeCell ref="Z10:AD10"/>
    <mergeCell ref="Z11:AC11"/>
    <mergeCell ref="AD11:AD12"/>
    <mergeCell ref="Y10:Y12"/>
    <mergeCell ref="X10:X12"/>
    <mergeCell ref="W10:W12"/>
    <mergeCell ref="U8:AD8"/>
    <mergeCell ref="U9:V9"/>
    <mergeCell ref="A8:A12"/>
    <mergeCell ref="B8:B12"/>
    <mergeCell ref="C8:D11"/>
    <mergeCell ref="E8:E12"/>
  </mergeCells>
  <pageMargins bottom="0.393700778484344" footer="0.31496062874794" header="0.31496062874794" left="0.393700778484344" right="0.393700778484344" top="0.393700778484344"/>
  <pageSetup fitToHeight="1" fitToWidth="1" orientation="landscape" paperHeight="297mm" paperSize="9" paperWidth="210mm" scale="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56"/>
  <sheetViews>
    <sheetView showZeros="true" topLeftCell="A10" workbookViewId="0">
      <pane activePane="bottomRight" state="frozen" topLeftCell="C13" xSplit="2" ySplit="3"/>
    </sheetView>
  </sheetViews>
  <sheetFormatPr baseColWidth="8" customHeight="false" defaultColWidth="9.14062530925693" defaultRowHeight="12.75" zeroHeight="false"/>
  <cols>
    <col customWidth="true" max="1" min="1" outlineLevel="0" style="88" width="22.425781467405"/>
    <col customWidth="true" max="2" min="2" outlineLevel="0" style="88" width="8"/>
    <col customWidth="true" max="3" min="3" outlineLevel="0" style="89" width="5.14062497092456"/>
    <col customWidth="true" max="4" min="4" outlineLevel="0" style="90" width="7.14062497092456"/>
    <col customWidth="true" max="5" min="5" outlineLevel="0" style="88" width="12.1406251400907"/>
    <col customWidth="true" max="6" min="6" outlineLevel="0" style="89" width="4.57031265462846"/>
    <col customWidth="true" max="7" min="7" outlineLevel="0" style="89" width="5.99999966166764"/>
    <col customWidth="true" max="8" min="8" outlineLevel="0" style="89" width="3.57031248546228"/>
    <col customWidth="true" max="9" min="9" outlineLevel="0" style="89" width="3.85546881277651"/>
    <col customWidth="true" max="10" min="10" outlineLevel="0" style="89" width="5.14062497092456"/>
    <col customWidth="true" max="11" min="11" outlineLevel="0" style="89" width="3.42578129823879"/>
    <col customWidth="true" max="12" min="12" outlineLevel="0" style="89" width="4.57031265462846"/>
    <col customWidth="true" max="13" min="13" outlineLevel="0" style="89" width="3.71093762555303"/>
    <col customWidth="true" max="14" min="14" outlineLevel="0" style="89" width="3.85546881277651"/>
    <col customWidth="true" max="15" min="15" outlineLevel="0" style="89" width="4.14062514009074"/>
    <col customWidth="true" max="16" min="16" outlineLevel="0" style="89" width="4.85546864361033"/>
    <col customWidth="true" max="17" min="17" outlineLevel="0" style="88" width="3.42578129823879"/>
    <col customWidth="true" max="18" min="18" outlineLevel="0" style="89" width="5.14062497092456"/>
    <col customWidth="true" max="19" min="19" outlineLevel="0" style="89" width="3.28515615814805"/>
    <col customWidth="true" max="20" min="20" outlineLevel="0" style="89" width="6.28515632731423"/>
    <col customWidth="true" max="21" min="21" outlineLevel="0" style="89" width="4.57031265462846"/>
    <col customWidth="true" max="22" min="22" outlineLevel="0" style="89" width="7.71093762555303"/>
    <col customWidth="true" max="23" min="23" outlineLevel="0" style="89" width="4.42578112907261"/>
    <col customWidth="true" max="24" min="24" outlineLevel="0" style="89" width="6.85546898194269"/>
    <col customWidth="true" max="25" min="25" outlineLevel="0" style="89" width="3.71093762555303"/>
    <col customWidth="true" max="26" min="26" outlineLevel="0" style="89" width="4.57031265462846"/>
    <col customWidth="true" max="27" min="27" outlineLevel="0" style="89" width="5.14062497092456"/>
    <col customWidth="true" max="28" min="28" outlineLevel="0" style="89" width="3.14062497092456"/>
    <col customWidth="true" max="29" min="29" outlineLevel="0" style="89" width="4.42578112907261"/>
    <col customWidth="true" max="30" min="30" outlineLevel="0" style="89" width="3.14062497092456"/>
    <col bestFit="true" customWidth="true" max="16384" min="31" outlineLevel="0" style="33" width="9.14062530925693"/>
  </cols>
  <sheetData>
    <row ht="15.75" outlineLevel="0" r="1">
      <c r="A1" s="91" t="n"/>
      <c r="B1" s="92" t="n"/>
      <c r="C1" s="93" t="n"/>
      <c r="D1" s="93" t="n"/>
      <c r="E1" s="93" t="n"/>
      <c r="F1" s="93" t="n"/>
      <c r="G1" s="6" t="n"/>
      <c r="H1" s="8" t="s">
        <v>224</v>
      </c>
      <c r="I1" s="8" t="s"/>
      <c r="J1" s="8" t="s"/>
      <c r="K1" s="8" t="s"/>
      <c r="L1" s="8" t="s"/>
      <c r="M1" s="8" t="s"/>
      <c r="N1" s="8" t="s"/>
      <c r="O1" s="8" t="s"/>
      <c r="P1" s="8" t="s"/>
      <c r="Q1" s="6" t="n"/>
      <c r="R1" s="88" t="n"/>
    </row>
    <row customFormat="true" ht="15.75" outlineLevel="0" r="2" s="94">
      <c r="A2" s="91" t="n"/>
      <c r="B2" s="92" t="n"/>
      <c r="C2" s="93" t="n"/>
      <c r="D2" s="93" t="n"/>
      <c r="E2" s="93" t="n"/>
      <c r="F2" s="93" t="n"/>
      <c r="G2" s="6" t="n"/>
      <c r="H2" s="8" t="s">
        <v>225</v>
      </c>
      <c r="I2" s="8" t="s"/>
      <c r="J2" s="8" t="s"/>
      <c r="K2" s="8" t="s"/>
      <c r="L2" s="8" t="s"/>
      <c r="M2" s="8" t="s"/>
      <c r="N2" s="8" t="s"/>
      <c r="O2" s="8" t="s"/>
      <c r="P2" s="8" t="s"/>
      <c r="Q2" s="8" t="s"/>
      <c r="R2" s="89" t="n"/>
      <c r="S2" s="89" t="n"/>
      <c r="T2" s="89" t="n"/>
      <c r="U2" s="89" t="n"/>
      <c r="V2" s="89" t="n"/>
      <c r="W2" s="89" t="n"/>
      <c r="X2" s="89" t="n"/>
      <c r="Y2" s="89" t="n"/>
      <c r="Z2" s="89" t="n"/>
      <c r="AA2" s="89" t="n"/>
      <c r="AB2" s="89" t="n"/>
      <c r="AC2" s="89" t="n"/>
      <c r="AD2" s="89" t="n"/>
    </row>
    <row customFormat="true" ht="15.75" outlineLevel="0" r="3" s="94">
      <c r="A3" s="91" t="n"/>
      <c r="B3" s="92" t="n"/>
      <c r="C3" s="93" t="s">
        <v>28</v>
      </c>
      <c r="D3" s="93" t="n"/>
      <c r="E3" s="93" t="n"/>
      <c r="F3" s="93" t="n"/>
      <c r="G3" s="8" t="s">
        <v>29</v>
      </c>
      <c r="H3" s="8" t="s"/>
      <c r="I3" s="8" t="s"/>
      <c r="J3" s="8" t="s"/>
      <c r="K3" s="8" t="s"/>
      <c r="L3" s="8" t="s"/>
      <c r="M3" s="8" t="s"/>
      <c r="N3" s="8" t="s"/>
      <c r="O3" s="8" t="s"/>
      <c r="P3" s="8" t="s"/>
      <c r="Q3" s="8" t="s"/>
      <c r="R3" s="8" t="s"/>
      <c r="S3" s="89" t="n"/>
      <c r="T3" s="89" t="n"/>
      <c r="U3" s="89" t="n"/>
      <c r="V3" s="89" t="n"/>
      <c r="W3" s="89" t="n"/>
      <c r="X3" s="89" t="n"/>
      <c r="Y3" s="89" t="n"/>
      <c r="Z3" s="89" t="n"/>
      <c r="AA3" s="89" t="n"/>
      <c r="AB3" s="89" t="n"/>
      <c r="AC3" s="89" t="n"/>
      <c r="AD3" s="89" t="n"/>
    </row>
    <row customFormat="true" ht="12.75" outlineLevel="0" r="4" s="94">
      <c r="A4" s="91" t="s">
        <v>226</v>
      </c>
      <c r="B4" s="92" t="n"/>
      <c r="C4" s="93" t="n"/>
      <c r="D4" s="93" t="n"/>
      <c r="E4" s="93" t="n"/>
      <c r="F4" s="93" t="n"/>
      <c r="G4" s="93" t="n"/>
      <c r="H4" s="93" t="n"/>
      <c r="I4" s="93" t="n"/>
      <c r="J4" s="93" t="n"/>
      <c r="K4" s="93" t="n"/>
      <c r="L4" s="93" t="n"/>
      <c r="M4" s="93" t="n"/>
      <c r="N4" s="93" t="n"/>
      <c r="O4" s="93" t="n"/>
      <c r="P4" s="93" t="n"/>
      <c r="Q4" s="93" t="n"/>
      <c r="R4" s="89" t="n"/>
      <c r="S4" s="89" t="n"/>
      <c r="T4" s="89" t="n"/>
      <c r="U4" s="89" t="n"/>
      <c r="V4" s="89" t="n"/>
      <c r="W4" s="89" t="n"/>
      <c r="X4" s="89" t="n"/>
      <c r="Y4" s="89" t="n"/>
      <c r="Z4" s="89" t="n"/>
      <c r="AA4" s="89" t="n"/>
      <c r="AB4" s="89" t="n"/>
      <c r="AC4" s="89" t="n"/>
      <c r="AD4" s="89" t="n"/>
    </row>
    <row customFormat="true" ht="12.75" outlineLevel="0" r="5" s="94">
      <c r="A5" s="91" t="n"/>
      <c r="B5" s="92" t="n"/>
      <c r="C5" s="93" t="n"/>
      <c r="D5" s="93" t="n"/>
      <c r="E5" s="93" t="n"/>
      <c r="F5" s="93" t="n"/>
      <c r="G5" s="93" t="n"/>
      <c r="H5" s="93" t="n"/>
      <c r="I5" s="93" t="n"/>
      <c r="J5" s="93" t="n"/>
      <c r="K5" s="93" t="n"/>
      <c r="L5" s="93" t="n"/>
      <c r="M5" s="93" t="n"/>
      <c r="N5" s="93" t="n"/>
      <c r="O5" s="93" t="n"/>
      <c r="P5" s="93" t="n"/>
      <c r="Q5" s="93" t="n"/>
      <c r="R5" s="95" t="n"/>
      <c r="S5" s="95" t="n"/>
      <c r="T5" s="95" t="n"/>
      <c r="U5" s="95" t="n"/>
      <c r="V5" s="89" t="n"/>
      <c r="W5" s="89" t="n"/>
      <c r="X5" s="89" t="n"/>
      <c r="Y5" s="89" t="n"/>
      <c r="Z5" s="89" t="n"/>
      <c r="AA5" s="89" t="n"/>
      <c r="AB5" s="89" t="n"/>
      <c r="AC5" s="89" t="n"/>
      <c r="AD5" s="89" t="n"/>
    </row>
    <row customFormat="true" customHeight="true" ht="15" outlineLevel="0" r="6" s="94">
      <c r="A6" s="96" t="s">
        <v>227</v>
      </c>
      <c r="B6" s="92" t="n"/>
      <c r="C6" s="97" t="s">
        <v>228</v>
      </c>
      <c r="D6" s="98" t="n"/>
      <c r="E6" s="98" t="n"/>
      <c r="F6" s="93" t="n"/>
      <c r="G6" s="93" t="n"/>
      <c r="H6" s="93" t="n"/>
      <c r="I6" s="93" t="n"/>
      <c r="J6" s="93" t="n"/>
      <c r="K6" s="93" t="n"/>
      <c r="L6" s="93" t="n"/>
      <c r="M6" s="93" t="n"/>
      <c r="N6" s="93" t="n"/>
      <c r="O6" s="93" t="n"/>
      <c r="P6" s="93" t="n"/>
      <c r="Q6" s="93" t="n"/>
      <c r="R6" s="95" t="n"/>
      <c r="S6" s="95" t="n"/>
      <c r="T6" s="95" t="n"/>
      <c r="U6" s="89" t="n"/>
      <c r="V6" s="89" t="n"/>
      <c r="W6" s="89" t="n"/>
      <c r="X6" s="89" t="n"/>
      <c r="Y6" s="89" t="n"/>
      <c r="Z6" s="89" t="n"/>
      <c r="AA6" s="89" t="n"/>
      <c r="AB6" s="89" t="n"/>
      <c r="AC6" s="89" t="n"/>
      <c r="AD6" s="89" t="n"/>
    </row>
    <row customFormat="true" customHeight="true" ht="21.75" outlineLevel="0" r="7" s="94">
      <c r="A7" s="89" t="n"/>
      <c r="B7" s="89" t="n"/>
      <c r="C7" s="89" t="n"/>
      <c r="D7" s="89" t="n"/>
      <c r="E7" s="89" t="n"/>
      <c r="F7" s="89" t="n"/>
      <c r="G7" s="89" t="n"/>
      <c r="H7" s="89" t="n"/>
      <c r="I7" s="89" t="n"/>
      <c r="J7" s="89" t="n"/>
      <c r="K7" s="89" t="n"/>
      <c r="L7" s="89" t="n"/>
      <c r="M7" s="89" t="n"/>
      <c r="N7" s="89" t="n"/>
      <c r="O7" s="89" t="n"/>
      <c r="P7" s="89" t="n"/>
      <c r="Q7" s="89" t="n"/>
      <c r="R7" s="95" t="n"/>
      <c r="S7" s="95" t="n"/>
      <c r="T7" s="95" t="n"/>
      <c r="U7" s="95" t="n"/>
      <c r="V7" s="95" t="n"/>
      <c r="W7" s="89" t="n"/>
      <c r="X7" s="89" t="n"/>
      <c r="Y7" s="89" t="n"/>
      <c r="Z7" s="89" t="n"/>
      <c r="AA7" s="89" t="n"/>
      <c r="AB7" s="89" t="n"/>
      <c r="AC7" s="89" t="n"/>
      <c r="AD7" s="89" t="n"/>
    </row>
    <row customFormat="true" customHeight="true" ht="15" outlineLevel="0" r="8" s="94">
      <c r="A8" s="99" t="s">
        <v>32</v>
      </c>
      <c r="B8" s="100" t="s">
        <v>33</v>
      </c>
      <c r="C8" s="101" t="s">
        <v>34</v>
      </c>
      <c r="D8" s="102" t="s"/>
      <c r="E8" s="101" t="s">
        <v>35</v>
      </c>
      <c r="F8" s="103" t="s">
        <v>5</v>
      </c>
      <c r="G8" s="104" t="s"/>
      <c r="H8" s="104" t="s"/>
      <c r="I8" s="104" t="s"/>
      <c r="J8" s="104" t="s"/>
      <c r="K8" s="104" t="s"/>
      <c r="L8" s="104" t="s"/>
      <c r="M8" s="104" t="s"/>
      <c r="N8" s="104" t="s"/>
      <c r="O8" s="104" t="s"/>
      <c r="P8" s="104" t="s"/>
      <c r="Q8" s="104" t="s"/>
      <c r="R8" s="104" t="s"/>
      <c r="S8" s="104" t="s"/>
      <c r="T8" s="105" t="s"/>
      <c r="U8" s="106" t="s">
        <v>6</v>
      </c>
      <c r="V8" s="107" t="s"/>
      <c r="W8" s="107" t="s"/>
      <c r="X8" s="107" t="s"/>
      <c r="Y8" s="107" t="s"/>
      <c r="Z8" s="107" t="s"/>
      <c r="AA8" s="107" t="s"/>
      <c r="AB8" s="107" t="s"/>
      <c r="AC8" s="107" t="s"/>
      <c r="AD8" s="108" t="s"/>
    </row>
    <row customFormat="true" customHeight="true" ht="69" outlineLevel="0" r="9" s="94">
      <c r="A9" s="109" t="s"/>
      <c r="B9" s="110" t="s"/>
      <c r="C9" s="111" t="s"/>
      <c r="D9" s="112" t="s"/>
      <c r="E9" s="113" t="s"/>
      <c r="F9" s="103" t="s">
        <v>36</v>
      </c>
      <c r="G9" s="104" t="s"/>
      <c r="H9" s="104" t="s"/>
      <c r="I9" s="104" t="s"/>
      <c r="J9" s="104" t="s"/>
      <c r="K9" s="104" t="s"/>
      <c r="L9" s="104" t="s"/>
      <c r="M9" s="105" t="s"/>
      <c r="N9" s="106" t="s">
        <v>37</v>
      </c>
      <c r="O9" s="107" t="s"/>
      <c r="P9" s="107" t="s"/>
      <c r="Q9" s="107" t="s"/>
      <c r="R9" s="107" t="s"/>
      <c r="S9" s="107" t="s"/>
      <c r="T9" s="108" t="s"/>
      <c r="U9" s="101" t="s">
        <v>38</v>
      </c>
      <c r="V9" s="114" t="s"/>
      <c r="W9" s="103" t="s">
        <v>39</v>
      </c>
      <c r="X9" s="104" t="s"/>
      <c r="Y9" s="104" t="s"/>
      <c r="Z9" s="104" t="s"/>
      <c r="AA9" s="104" t="s"/>
      <c r="AB9" s="104" t="s"/>
      <c r="AC9" s="104" t="s"/>
      <c r="AD9" s="105" t="s"/>
    </row>
    <row customFormat="true" customHeight="true" ht="18" outlineLevel="0" r="10" s="94">
      <c r="A10" s="109" t="s"/>
      <c r="B10" s="110" t="s"/>
      <c r="C10" s="115" t="s"/>
      <c r="D10" s="116" t="s"/>
      <c r="E10" s="113" t="s"/>
      <c r="F10" s="101" t="s">
        <v>12</v>
      </c>
      <c r="G10" s="101" t="s">
        <v>15</v>
      </c>
      <c r="H10" s="101" t="s">
        <v>40</v>
      </c>
      <c r="I10" s="103" t="s">
        <v>229</v>
      </c>
      <c r="J10" s="104" t="s"/>
      <c r="K10" s="104" t="s"/>
      <c r="L10" s="104" t="s"/>
      <c r="M10" s="105" t="s"/>
      <c r="N10" s="117" t="s">
        <v>12</v>
      </c>
      <c r="O10" s="106" t="s">
        <v>229</v>
      </c>
      <c r="P10" s="107" t="s"/>
      <c r="Q10" s="107" t="s"/>
      <c r="R10" s="107" t="s"/>
      <c r="S10" s="108" t="s"/>
      <c r="T10" s="117" t="s">
        <v>42</v>
      </c>
      <c r="U10" s="117" t="s">
        <v>12</v>
      </c>
      <c r="V10" s="117" t="s">
        <v>43</v>
      </c>
      <c r="W10" s="117" t="s">
        <v>44</v>
      </c>
      <c r="X10" s="117" t="s">
        <v>43</v>
      </c>
      <c r="Y10" s="117" t="s">
        <v>45</v>
      </c>
      <c r="Z10" s="106" t="s">
        <v>229</v>
      </c>
      <c r="AA10" s="107" t="s"/>
      <c r="AB10" s="107" t="s"/>
      <c r="AC10" s="107" t="s"/>
      <c r="AD10" s="108" t="s"/>
    </row>
    <row customFormat="true" customHeight="true" ht="23.25" outlineLevel="0" r="11" s="94">
      <c r="A11" s="109" t="s"/>
      <c r="B11" s="110" t="s"/>
      <c r="C11" s="101" t="s">
        <v>47</v>
      </c>
      <c r="D11" s="101" t="s">
        <v>48</v>
      </c>
      <c r="E11" s="113" t="s"/>
      <c r="F11" s="113" t="s"/>
      <c r="G11" s="113" t="s"/>
      <c r="H11" s="113" t="s"/>
      <c r="I11" s="103" t="s">
        <v>46</v>
      </c>
      <c r="J11" s="104" t="s"/>
      <c r="K11" s="104" t="s"/>
      <c r="L11" s="105" t="s"/>
      <c r="M11" s="117" t="s">
        <v>18</v>
      </c>
      <c r="N11" s="118" t="s"/>
      <c r="O11" s="103" t="s">
        <v>46</v>
      </c>
      <c r="P11" s="104" t="s"/>
      <c r="Q11" s="104" t="s"/>
      <c r="R11" s="105" t="s"/>
      <c r="S11" s="117" t="s">
        <v>18</v>
      </c>
      <c r="T11" s="118" t="s"/>
      <c r="U11" s="118" t="s"/>
      <c r="V11" s="118" t="s"/>
      <c r="W11" s="118" t="s"/>
      <c r="X11" s="118" t="s"/>
      <c r="Y11" s="118" t="s"/>
      <c r="Z11" s="103" t="s">
        <v>46</v>
      </c>
      <c r="AA11" s="104" t="s"/>
      <c r="AB11" s="104" t="s"/>
      <c r="AC11" s="105" t="s"/>
      <c r="AD11" s="117" t="s">
        <v>18</v>
      </c>
    </row>
    <row customFormat="true" customHeight="true" ht="138.75" outlineLevel="0" r="12" s="94">
      <c r="A12" s="119" t="s"/>
      <c r="B12" s="120" t="s"/>
      <c r="C12" s="121" t="s"/>
      <c r="D12" s="121" t="s"/>
      <c r="E12" s="121" t="s"/>
      <c r="F12" s="121" t="s"/>
      <c r="G12" s="121" t="s"/>
      <c r="H12" s="121" t="s"/>
      <c r="I12" s="101" t="s">
        <v>49</v>
      </c>
      <c r="J12" s="101" t="s">
        <v>230</v>
      </c>
      <c r="K12" s="117" t="s">
        <v>51</v>
      </c>
      <c r="L12" s="101" t="s">
        <v>52</v>
      </c>
      <c r="M12" s="122" t="s"/>
      <c r="N12" s="122" t="s"/>
      <c r="O12" s="101" t="s">
        <v>49</v>
      </c>
      <c r="P12" s="101" t="s">
        <v>230</v>
      </c>
      <c r="Q12" s="117" t="s">
        <v>51</v>
      </c>
      <c r="R12" s="101" t="s">
        <v>52</v>
      </c>
      <c r="S12" s="122" t="s"/>
      <c r="T12" s="122" t="s"/>
      <c r="U12" s="122" t="s"/>
      <c r="V12" s="122" t="s"/>
      <c r="W12" s="122" t="s"/>
      <c r="X12" s="122" t="s"/>
      <c r="Y12" s="122" t="s"/>
      <c r="Z12" s="101" t="s">
        <v>49</v>
      </c>
      <c r="AA12" s="101" t="s">
        <v>230</v>
      </c>
      <c r="AB12" s="117" t="s">
        <v>51</v>
      </c>
      <c r="AC12" s="101" t="s">
        <v>52</v>
      </c>
      <c r="AD12" s="122" t="s"/>
    </row>
    <row customFormat="true" customHeight="true" ht="16.5" outlineLevel="0" r="13" s="123">
      <c r="A13" s="23" t="n">
        <v>2</v>
      </c>
      <c r="B13" s="124" t="n">
        <v>3</v>
      </c>
      <c r="C13" s="23" t="n">
        <v>4</v>
      </c>
      <c r="D13" s="23" t="n">
        <v>5</v>
      </c>
      <c r="E13" s="23" t="n">
        <v>6</v>
      </c>
      <c r="F13" s="23" t="n">
        <v>7</v>
      </c>
      <c r="G13" s="23" t="n">
        <v>8</v>
      </c>
      <c r="H13" s="23" t="n">
        <v>9</v>
      </c>
      <c r="I13" s="23" t="n">
        <v>10</v>
      </c>
      <c r="J13" s="23" t="n">
        <v>11</v>
      </c>
      <c r="K13" s="23" t="n">
        <v>12</v>
      </c>
      <c r="L13" s="23" t="n">
        <v>13</v>
      </c>
      <c r="M13" s="23" t="n">
        <v>14</v>
      </c>
      <c r="N13" s="23" t="n">
        <v>15</v>
      </c>
      <c r="O13" s="23" t="n">
        <v>16</v>
      </c>
      <c r="P13" s="23" t="n">
        <v>17</v>
      </c>
      <c r="Q13" s="23" t="n">
        <v>18</v>
      </c>
      <c r="R13" s="23" t="n">
        <v>19</v>
      </c>
      <c r="S13" s="23" t="n">
        <v>20</v>
      </c>
      <c r="T13" s="23" t="n">
        <v>21</v>
      </c>
      <c r="U13" s="23" t="n">
        <v>22</v>
      </c>
      <c r="V13" s="23" t="n">
        <v>23</v>
      </c>
      <c r="W13" s="23" t="n">
        <v>24</v>
      </c>
      <c r="X13" s="23" t="n">
        <v>25</v>
      </c>
      <c r="Y13" s="23" t="n">
        <v>26</v>
      </c>
      <c r="Z13" s="23" t="n">
        <v>27</v>
      </c>
      <c r="AA13" s="23" t="n">
        <v>28</v>
      </c>
      <c r="AB13" s="23" t="n">
        <v>29</v>
      </c>
      <c r="AC13" s="23" t="n">
        <v>30</v>
      </c>
      <c r="AD13" s="23" t="n">
        <v>31</v>
      </c>
    </row>
    <row customFormat="true" customHeight="true" ht="27.75" outlineLevel="0" r="14" s="123">
      <c r="A14" s="125" t="s">
        <v>53</v>
      </c>
      <c r="B14" s="124" t="n"/>
      <c r="C14" s="23" t="n"/>
      <c r="D14" s="23" t="n"/>
      <c r="E14" s="23" t="n"/>
      <c r="F14" s="23" t="n"/>
      <c r="G14" s="23" t="n"/>
      <c r="H14" s="23" t="n"/>
      <c r="I14" s="23" t="n"/>
      <c r="J14" s="23" t="n"/>
      <c r="K14" s="23" t="n"/>
      <c r="L14" s="23" t="n"/>
      <c r="M14" s="23" t="n"/>
      <c r="N14" s="23" t="n"/>
      <c r="O14" s="23" t="n"/>
      <c r="P14" s="23" t="n"/>
      <c r="Q14" s="23" t="n"/>
      <c r="R14" s="23" t="n"/>
      <c r="S14" s="23" t="n"/>
      <c r="T14" s="23" t="n"/>
      <c r="U14" s="23" t="n"/>
      <c r="V14" s="23" t="n"/>
      <c r="W14" s="23" t="n"/>
      <c r="X14" s="23" t="n"/>
      <c r="Y14" s="23" t="n"/>
      <c r="Z14" s="23" t="n"/>
      <c r="AA14" s="23" t="n"/>
      <c r="AB14" s="23" t="n"/>
      <c r="AC14" s="23" t="n"/>
      <c r="AD14" s="23" t="n"/>
    </row>
    <row customFormat="true" customHeight="true" ht="17.2499389648438" outlineLevel="0" r="15" s="126">
      <c r="A15" s="127" t="s">
        <v>219</v>
      </c>
      <c r="B15" s="128" t="n"/>
      <c r="C15" s="129" t="n"/>
      <c r="D15" s="130" t="n"/>
      <c r="E15" s="131" t="n"/>
      <c r="F15" s="129" t="n"/>
      <c r="G15" s="129" t="n"/>
      <c r="H15" s="129" t="n"/>
      <c r="I15" s="129" t="n"/>
      <c r="J15" s="129" t="n"/>
      <c r="K15" s="129" t="n"/>
      <c r="L15" s="129" t="n"/>
      <c r="M15" s="129" t="n"/>
      <c r="N15" s="129" t="n"/>
      <c r="O15" s="129" t="n"/>
      <c r="P15" s="129" t="n"/>
      <c r="Q15" s="131" t="n"/>
      <c r="R15" s="129" t="n"/>
      <c r="S15" s="129" t="n"/>
      <c r="T15" s="129" t="n"/>
      <c r="U15" s="129" t="n"/>
      <c r="V15" s="129" t="n"/>
      <c r="W15" s="129" t="n"/>
      <c r="X15" s="132" t="n"/>
      <c r="Y15" s="129" t="n"/>
      <c r="Z15" s="129" t="n"/>
      <c r="AA15" s="129" t="n"/>
      <c r="AB15" s="129" t="n"/>
      <c r="AC15" s="129" t="n"/>
      <c r="AD15" s="129" t="n"/>
    </row>
    <row customFormat="true" customHeight="true" ht="14.1000003814697" outlineLevel="0" r="16" s="133">
      <c r="A16" s="134" t="s">
        <v>231</v>
      </c>
      <c r="B16" s="135" t="n">
        <v>0.34</v>
      </c>
      <c r="C16" s="129" t="n">
        <v>22</v>
      </c>
      <c r="D16" s="129" t="n">
        <v>0</v>
      </c>
      <c r="E16" s="136" t="n">
        <f aca="false" ca="false" dt2D="false" dtr="false" t="normal">D16/B16</f>
        <v>0</v>
      </c>
      <c r="F16" s="129" t="s">
        <v>20</v>
      </c>
      <c r="G16" s="132" t="s">
        <v>20</v>
      </c>
      <c r="H16" s="129" t="s">
        <v>20</v>
      </c>
      <c r="I16" s="129" t="s">
        <v>20</v>
      </c>
      <c r="J16" s="129" t="s">
        <v>20</v>
      </c>
      <c r="K16" s="129" t="s">
        <v>20</v>
      </c>
      <c r="L16" s="129" t="s">
        <v>20</v>
      </c>
      <c r="M16" s="129" t="s">
        <v>20</v>
      </c>
      <c r="N16" s="129" t="s">
        <v>20</v>
      </c>
      <c r="O16" s="129" t="s">
        <v>20</v>
      </c>
      <c r="P16" s="129" t="s">
        <v>20</v>
      </c>
      <c r="Q16" s="129" t="s">
        <v>20</v>
      </c>
      <c r="R16" s="129" t="s">
        <v>20</v>
      </c>
      <c r="S16" s="129" t="s">
        <v>20</v>
      </c>
      <c r="T16" s="129" t="s">
        <v>20</v>
      </c>
      <c r="U16" s="129" t="s">
        <v>20</v>
      </c>
      <c r="V16" s="129" t="s">
        <v>20</v>
      </c>
      <c r="W16" s="129" t="s">
        <v>20</v>
      </c>
      <c r="X16" s="132" t="s">
        <v>20</v>
      </c>
      <c r="Y16" s="129" t="s">
        <v>20</v>
      </c>
      <c r="Z16" s="129" t="s">
        <v>20</v>
      </c>
      <c r="AA16" s="129" t="s">
        <v>20</v>
      </c>
      <c r="AB16" s="129" t="s">
        <v>20</v>
      </c>
      <c r="AC16" s="129" t="s">
        <v>20</v>
      </c>
      <c r="AD16" s="129" t="s">
        <v>20</v>
      </c>
    </row>
    <row customFormat="true" customHeight="true" ht="14.1000003814697" outlineLevel="0" r="17" s="126">
      <c r="A17" s="137" t="n"/>
      <c r="B17" s="138" t="n"/>
      <c r="C17" s="139" t="n"/>
      <c r="D17" s="139" t="n"/>
      <c r="E17" s="140" t="n"/>
      <c r="F17" s="141" t="n"/>
      <c r="G17" s="142" t="n"/>
      <c r="H17" s="141" t="n"/>
      <c r="I17" s="141" t="n"/>
      <c r="J17" s="141" t="n"/>
      <c r="K17" s="141" t="n"/>
      <c r="L17" s="141" t="n"/>
      <c r="M17" s="141" t="n"/>
      <c r="N17" s="141" t="n"/>
      <c r="O17" s="141" t="n"/>
      <c r="P17" s="129" t="n"/>
      <c r="Q17" s="130" t="n"/>
      <c r="R17" s="141" t="n"/>
      <c r="S17" s="141" t="n"/>
      <c r="T17" s="141" t="n"/>
      <c r="U17" s="141" t="n"/>
      <c r="V17" s="141" t="n"/>
      <c r="W17" s="141" t="n"/>
      <c r="X17" s="142" t="n"/>
      <c r="Y17" s="141" t="n"/>
      <c r="Z17" s="141" t="n"/>
      <c r="AA17" s="141" t="n"/>
      <c r="AB17" s="141" t="n"/>
      <c r="AC17" s="141" t="n"/>
      <c r="AD17" s="141" t="n"/>
    </row>
    <row customFormat="true" customHeight="true" ht="14.1000003814697" outlineLevel="0" r="18" s="126">
      <c r="A18" s="143" t="s">
        <v>58</v>
      </c>
      <c r="B18" s="135" t="n"/>
      <c r="C18" s="130" t="n"/>
      <c r="D18" s="130" t="n"/>
      <c r="E18" s="144" t="n"/>
      <c r="F18" s="129" t="n"/>
      <c r="G18" s="132" t="n"/>
      <c r="H18" s="141" t="n"/>
      <c r="I18" s="129" t="n"/>
      <c r="J18" s="141" t="n"/>
      <c r="K18" s="141" t="n"/>
      <c r="L18" s="129" t="n"/>
      <c r="M18" s="129" t="n"/>
      <c r="N18" s="129" t="n"/>
      <c r="O18" s="129" t="n"/>
      <c r="P18" s="129" t="n"/>
      <c r="Q18" s="130" t="n"/>
      <c r="R18" s="129" t="n"/>
      <c r="S18" s="129" t="n"/>
      <c r="T18" s="129" t="n"/>
      <c r="U18" s="129" t="n"/>
      <c r="V18" s="129" t="n"/>
      <c r="W18" s="129" t="n"/>
      <c r="X18" s="132" t="n"/>
      <c r="Y18" s="141" t="n"/>
      <c r="Z18" s="129" t="n"/>
      <c r="AA18" s="141" t="n"/>
      <c r="AB18" s="141" t="n"/>
      <c r="AC18" s="129" t="n"/>
      <c r="AD18" s="129" t="n"/>
    </row>
    <row customFormat="true" customHeight="true" ht="14.1000003814697" outlineLevel="0" r="19" s="95">
      <c r="A19" s="134" t="s">
        <v>61</v>
      </c>
      <c r="B19" s="135" t="n">
        <v>5.33</v>
      </c>
      <c r="C19" s="129" t="n">
        <v>66</v>
      </c>
      <c r="D19" s="129" t="n">
        <v>69</v>
      </c>
      <c r="E19" s="132" t="n">
        <f aca="false" ca="false" dt2D="false" dtr="false" t="normal">D19/B19</f>
        <v>12.945590994371482</v>
      </c>
      <c r="F19" s="129" t="n">
        <v>8</v>
      </c>
      <c r="G19" s="144" t="n">
        <v>12.2</v>
      </c>
      <c r="H19" s="141" t="s">
        <v>20</v>
      </c>
      <c r="I19" s="129" t="n">
        <v>1</v>
      </c>
      <c r="J19" s="141" t="s">
        <v>20</v>
      </c>
      <c r="K19" s="141" t="s">
        <v>20</v>
      </c>
      <c r="L19" s="129" t="n">
        <v>4</v>
      </c>
      <c r="M19" s="129" t="n">
        <v>3</v>
      </c>
      <c r="N19" s="129" t="n">
        <v>8</v>
      </c>
      <c r="O19" s="129" t="n">
        <v>1</v>
      </c>
      <c r="P19" s="129" t="s">
        <v>20</v>
      </c>
      <c r="Q19" s="129" t="s">
        <v>20</v>
      </c>
      <c r="R19" s="129" t="n">
        <v>4</v>
      </c>
      <c r="S19" s="129" t="n">
        <v>3</v>
      </c>
      <c r="T19" s="144" t="n">
        <v>100</v>
      </c>
      <c r="U19" s="129" t="n">
        <v>17</v>
      </c>
      <c r="V19" s="144" t="n">
        <v>25</v>
      </c>
      <c r="W19" s="129" t="n">
        <v>8</v>
      </c>
      <c r="X19" s="144" t="n">
        <v>11.6</v>
      </c>
      <c r="Y19" s="141" t="s">
        <v>20</v>
      </c>
      <c r="Z19" s="129" t="n">
        <v>1</v>
      </c>
      <c r="AA19" s="141" t="s">
        <v>20</v>
      </c>
      <c r="AB19" s="141" t="s">
        <v>20</v>
      </c>
      <c r="AC19" s="129" t="n">
        <v>4</v>
      </c>
      <c r="AD19" s="129" t="n">
        <v>3</v>
      </c>
    </row>
    <row customFormat="true" customHeight="true" ht="14.1000003814697" outlineLevel="0" r="20" s="133">
      <c r="A20" s="134" t="s">
        <v>59</v>
      </c>
      <c r="B20" s="135" t="n">
        <v>29.92</v>
      </c>
      <c r="C20" s="129" t="n">
        <v>12</v>
      </c>
      <c r="D20" s="129" t="n">
        <v>12</v>
      </c>
      <c r="E20" s="132" t="n">
        <f aca="false" ca="false" dt2D="false" dtr="false" t="normal">D20/B20</f>
        <v>0.40106951871657753</v>
      </c>
      <c r="F20" s="129" t="s">
        <v>20</v>
      </c>
      <c r="G20" s="132" t="s">
        <v>20</v>
      </c>
      <c r="H20" s="129" t="s">
        <v>20</v>
      </c>
      <c r="I20" s="129" t="s">
        <v>20</v>
      </c>
      <c r="J20" s="129" t="s">
        <v>20</v>
      </c>
      <c r="K20" s="129" t="s">
        <v>20</v>
      </c>
      <c r="L20" s="129" t="s">
        <v>20</v>
      </c>
      <c r="M20" s="129" t="s">
        <v>20</v>
      </c>
      <c r="N20" s="129" t="s">
        <v>20</v>
      </c>
      <c r="O20" s="129" t="s">
        <v>20</v>
      </c>
      <c r="P20" s="129" t="s">
        <v>20</v>
      </c>
      <c r="Q20" s="129" t="s">
        <v>20</v>
      </c>
      <c r="R20" s="129" t="s">
        <v>20</v>
      </c>
      <c r="S20" s="129" t="s">
        <v>20</v>
      </c>
      <c r="T20" s="129" t="s">
        <v>20</v>
      </c>
      <c r="U20" s="129" t="s">
        <v>20</v>
      </c>
      <c r="V20" s="129" t="s">
        <v>20</v>
      </c>
      <c r="W20" s="129" t="s">
        <v>20</v>
      </c>
      <c r="X20" s="132" t="s">
        <v>20</v>
      </c>
      <c r="Y20" s="129" t="s">
        <v>20</v>
      </c>
      <c r="Z20" s="129" t="s">
        <v>20</v>
      </c>
      <c r="AA20" s="129" t="s">
        <v>20</v>
      </c>
      <c r="AB20" s="129" t="s">
        <v>20</v>
      </c>
      <c r="AC20" s="129" t="s">
        <v>20</v>
      </c>
      <c r="AD20" s="129" t="s">
        <v>20</v>
      </c>
    </row>
    <row customFormat="true" customHeight="true" ht="14.1000003814697" outlineLevel="0" r="21" s="123">
      <c r="A21" s="137" t="n"/>
      <c r="B21" s="138" t="n"/>
      <c r="C21" s="141" t="n"/>
      <c r="D21" s="141" t="n"/>
      <c r="E21" s="145" t="n"/>
      <c r="F21" s="141" t="n"/>
      <c r="G21" s="146" t="n"/>
      <c r="H21" s="141" t="n"/>
      <c r="I21" s="141" t="n"/>
      <c r="J21" s="141" t="n"/>
      <c r="K21" s="141" t="n"/>
      <c r="L21" s="141" t="n"/>
      <c r="M21" s="141" t="n"/>
      <c r="N21" s="141" t="n"/>
      <c r="O21" s="141" t="n"/>
      <c r="P21" s="129" t="n"/>
      <c r="Q21" s="129" t="n"/>
      <c r="R21" s="141" t="n"/>
      <c r="S21" s="141" t="n"/>
      <c r="T21" s="141" t="n"/>
      <c r="U21" s="141" t="n"/>
      <c r="V21" s="145" t="n"/>
      <c r="W21" s="141" t="n"/>
      <c r="X21" s="146" t="n"/>
      <c r="Y21" s="141" t="n"/>
      <c r="Z21" s="141" t="n"/>
      <c r="AA21" s="141" t="n"/>
      <c r="AB21" s="141" t="n"/>
      <c r="AC21" s="141" t="n"/>
      <c r="AD21" s="141" t="n"/>
    </row>
    <row customFormat="true" customHeight="true" ht="17.3999633789062" outlineLevel="0" r="22" s="133">
      <c r="A22" s="143" t="s">
        <v>62</v>
      </c>
      <c r="B22" s="135" t="n"/>
      <c r="C22" s="129" t="n"/>
      <c r="D22" s="129" t="n"/>
      <c r="E22" s="144" t="n"/>
      <c r="F22" s="129" t="n"/>
      <c r="G22" s="132" t="n"/>
      <c r="H22" s="141" t="n"/>
      <c r="I22" s="129" t="n"/>
      <c r="J22" s="141" t="n"/>
      <c r="K22" s="141" t="n"/>
      <c r="L22" s="129" t="n"/>
      <c r="M22" s="129" t="n"/>
      <c r="N22" s="129" t="n"/>
      <c r="O22" s="129" t="n"/>
      <c r="P22" s="129" t="n"/>
      <c r="Q22" s="129" t="n"/>
      <c r="R22" s="129" t="n"/>
      <c r="S22" s="129" t="n"/>
      <c r="T22" s="129" t="n"/>
      <c r="U22" s="129" t="n"/>
      <c r="V22" s="144" t="n"/>
      <c r="W22" s="129" t="n"/>
      <c r="X22" s="132" t="n"/>
      <c r="Y22" s="141" t="n"/>
      <c r="Z22" s="129" t="n"/>
      <c r="AA22" s="141" t="n"/>
      <c r="AB22" s="141" t="n"/>
      <c r="AC22" s="129" t="n"/>
      <c r="AD22" s="129" t="n"/>
    </row>
    <row customFormat="true" customHeight="true" ht="14.1000003814697" outlineLevel="0" r="23" s="95">
      <c r="A23" s="134" t="s">
        <v>64</v>
      </c>
      <c r="B23" s="135" t="n">
        <v>40.51</v>
      </c>
      <c r="C23" s="129" t="n">
        <v>97</v>
      </c>
      <c r="D23" s="129" t="n">
        <v>104</v>
      </c>
      <c r="E23" s="132" t="n">
        <f aca="false" ca="false" dt2D="false" dtr="false" t="normal">D23/B23</f>
        <v>2.567267341397186</v>
      </c>
      <c r="F23" s="129" t="n">
        <v>5</v>
      </c>
      <c r="G23" s="147" t="n">
        <v>5.2</v>
      </c>
      <c r="H23" s="141" t="s">
        <v>20</v>
      </c>
      <c r="I23" s="129" t="n">
        <v>0</v>
      </c>
      <c r="J23" s="141" t="s">
        <v>20</v>
      </c>
      <c r="K23" s="141" t="s">
        <v>20</v>
      </c>
      <c r="L23" s="129" t="n">
        <v>3</v>
      </c>
      <c r="M23" s="129" t="n">
        <v>2</v>
      </c>
      <c r="N23" s="129" t="s">
        <v>20</v>
      </c>
      <c r="O23" s="129" t="s">
        <v>20</v>
      </c>
      <c r="P23" s="129" t="s">
        <v>20</v>
      </c>
      <c r="Q23" s="129" t="s">
        <v>20</v>
      </c>
      <c r="R23" s="129" t="s">
        <v>20</v>
      </c>
      <c r="S23" s="129" t="s">
        <v>20</v>
      </c>
      <c r="T23" s="148" t="n">
        <v>0</v>
      </c>
      <c r="U23" s="129" t="n">
        <v>8</v>
      </c>
      <c r="V23" s="144" t="n">
        <v>8</v>
      </c>
      <c r="W23" s="129" t="n">
        <v>4</v>
      </c>
      <c r="X23" s="147" t="n">
        <v>3.9</v>
      </c>
      <c r="Y23" s="141" t="s">
        <v>20</v>
      </c>
      <c r="Z23" s="129" t="n">
        <v>0</v>
      </c>
      <c r="AA23" s="141" t="s">
        <v>20</v>
      </c>
      <c r="AB23" s="141" t="s">
        <v>20</v>
      </c>
      <c r="AC23" s="129" t="n">
        <v>2</v>
      </c>
      <c r="AD23" s="129" t="n">
        <v>2</v>
      </c>
    </row>
    <row customFormat="true" customHeight="true" ht="14.1000003814697" outlineLevel="0" r="24" s="95">
      <c r="A24" s="137" t="n"/>
      <c r="B24" s="138" t="n"/>
      <c r="C24" s="149" t="n"/>
      <c r="D24" s="149" t="n"/>
      <c r="E24" s="150" t="n"/>
      <c r="F24" s="149" t="n"/>
      <c r="G24" s="151" t="n"/>
      <c r="H24" s="141" t="n"/>
      <c r="I24" s="149" t="n"/>
      <c r="J24" s="141" t="n"/>
      <c r="K24" s="141" t="n"/>
      <c r="L24" s="149" t="n"/>
      <c r="M24" s="149" t="n"/>
      <c r="N24" s="149" t="n"/>
      <c r="O24" s="141" t="n"/>
      <c r="P24" s="129" t="n"/>
      <c r="Q24" s="129" t="n"/>
      <c r="R24" s="149" t="n"/>
      <c r="S24" s="149" t="n"/>
      <c r="T24" s="152" t="n"/>
      <c r="U24" s="149" t="n"/>
      <c r="V24" s="145" t="n"/>
      <c r="W24" s="149" t="n"/>
      <c r="X24" s="151" t="n"/>
      <c r="Y24" s="141" t="n"/>
      <c r="Z24" s="149" t="n"/>
      <c r="AA24" s="141" t="n"/>
      <c r="AB24" s="141" t="n"/>
      <c r="AC24" s="149" t="n"/>
      <c r="AD24" s="149" t="n"/>
    </row>
    <row customFormat="true" customHeight="true" ht="14.1000003814697" outlineLevel="0" r="25" s="126">
      <c r="A25" s="143" t="s">
        <v>83</v>
      </c>
      <c r="B25" s="135" t="n"/>
      <c r="C25" s="129" t="n"/>
      <c r="D25" s="129" t="n"/>
      <c r="E25" s="144" t="n"/>
      <c r="F25" s="129" t="n"/>
      <c r="G25" s="132" t="n"/>
      <c r="H25" s="141" t="n"/>
      <c r="I25" s="129" t="n"/>
      <c r="J25" s="141" t="n"/>
      <c r="K25" s="141" t="n"/>
      <c r="L25" s="129" t="n"/>
      <c r="M25" s="129" t="n"/>
      <c r="N25" s="129" t="n"/>
      <c r="O25" s="129" t="n"/>
      <c r="P25" s="129" t="n"/>
      <c r="Q25" s="129" t="n"/>
      <c r="R25" s="129" t="n"/>
      <c r="S25" s="129" t="n"/>
      <c r="T25" s="129" t="n"/>
      <c r="U25" s="129" t="n"/>
      <c r="V25" s="144" t="n"/>
      <c r="W25" s="129" t="n"/>
      <c r="X25" s="132" t="n"/>
      <c r="Y25" s="141" t="n"/>
      <c r="Z25" s="129" t="n"/>
      <c r="AA25" s="141" t="n"/>
      <c r="AB25" s="141" t="n"/>
      <c r="AC25" s="129" t="n"/>
      <c r="AD25" s="129" t="n"/>
    </row>
    <row customFormat="true" customHeight="true" ht="14.1000003814697" outlineLevel="0" r="26" s="95">
      <c r="A26" s="134" t="s">
        <v>85</v>
      </c>
      <c r="B26" s="135" t="n">
        <v>46.73</v>
      </c>
      <c r="C26" s="129" t="n">
        <v>7</v>
      </c>
      <c r="D26" s="129" t="n">
        <v>14</v>
      </c>
      <c r="E26" s="136" t="n">
        <f aca="false" ca="false" dt2D="false" dtr="false" t="normal">D26/B26</f>
        <v>0.29959340894500325</v>
      </c>
      <c r="F26" s="141" t="s">
        <v>232</v>
      </c>
      <c r="G26" s="150" t="s">
        <v>232</v>
      </c>
      <c r="H26" s="141" t="s">
        <v>232</v>
      </c>
      <c r="I26" s="141" t="s">
        <v>232</v>
      </c>
      <c r="J26" s="141" t="s">
        <v>232</v>
      </c>
      <c r="K26" s="141" t="s">
        <v>232</v>
      </c>
      <c r="L26" s="141" t="s">
        <v>232</v>
      </c>
      <c r="M26" s="141" t="s">
        <v>232</v>
      </c>
      <c r="N26" s="129" t="s">
        <v>20</v>
      </c>
      <c r="O26" s="129" t="s">
        <v>20</v>
      </c>
      <c r="P26" s="129" t="s">
        <v>20</v>
      </c>
      <c r="Q26" s="141" t="s">
        <v>232</v>
      </c>
      <c r="R26" s="141" t="s">
        <v>232</v>
      </c>
      <c r="S26" s="141" t="s">
        <v>232</v>
      </c>
      <c r="T26" s="141" t="s">
        <v>232</v>
      </c>
      <c r="U26" s="141" t="s">
        <v>232</v>
      </c>
      <c r="V26" s="141" t="s">
        <v>232</v>
      </c>
      <c r="W26" s="141" t="s">
        <v>232</v>
      </c>
      <c r="X26" s="150" t="s">
        <v>232</v>
      </c>
      <c r="Y26" s="141" t="s">
        <v>232</v>
      </c>
      <c r="Z26" s="141" t="s">
        <v>232</v>
      </c>
      <c r="AA26" s="141" t="s">
        <v>232</v>
      </c>
      <c r="AB26" s="141" t="s">
        <v>232</v>
      </c>
      <c r="AC26" s="141" t="s">
        <v>232</v>
      </c>
      <c r="AD26" s="141" t="s">
        <v>232</v>
      </c>
    </row>
    <row customFormat="true" customHeight="true" ht="14.1000003814697" outlineLevel="0" r="27" s="153">
      <c r="A27" s="143" t="s">
        <v>102</v>
      </c>
      <c r="B27" s="135" t="n"/>
      <c r="C27" s="129" t="n"/>
      <c r="D27" s="129" t="n"/>
      <c r="E27" s="144" t="n"/>
      <c r="F27" s="129" t="n"/>
      <c r="G27" s="132" t="n"/>
      <c r="H27" s="141" t="n"/>
      <c r="I27" s="129" t="n"/>
      <c r="J27" s="141" t="n"/>
      <c r="K27" s="141" t="n"/>
      <c r="L27" s="129" t="n"/>
      <c r="M27" s="129" t="n"/>
      <c r="N27" s="129" t="n"/>
      <c r="O27" s="129" t="n"/>
      <c r="P27" s="129" t="n"/>
      <c r="Q27" s="129" t="n"/>
      <c r="R27" s="129" t="n"/>
      <c r="S27" s="129" t="n"/>
      <c r="T27" s="129" t="n"/>
      <c r="U27" s="129" t="n"/>
      <c r="V27" s="144" t="n"/>
      <c r="W27" s="129" t="n"/>
      <c r="X27" s="132" t="n"/>
      <c r="Y27" s="141" t="n"/>
      <c r="Z27" s="129" t="n"/>
      <c r="AA27" s="141" t="n"/>
      <c r="AB27" s="141" t="n"/>
      <c r="AC27" s="129" t="n"/>
      <c r="AD27" s="129" t="n"/>
    </row>
    <row customFormat="true" customHeight="true" ht="14.1000003814697" outlineLevel="0" r="28" s="126">
      <c r="A28" s="134" t="s">
        <v>233</v>
      </c>
      <c r="B28" s="154" t="n">
        <v>133.6</v>
      </c>
      <c r="C28" s="103" t="n">
        <v>0</v>
      </c>
      <c r="D28" s="155" t="n">
        <v>7</v>
      </c>
      <c r="E28" s="132" t="n">
        <f aca="false" ca="false" dt2D="false" dtr="false" t="normal">D28/B28</f>
        <v>0.05239520958083833</v>
      </c>
      <c r="F28" s="156" t="s">
        <v>20</v>
      </c>
      <c r="G28" s="156" t="s">
        <v>20</v>
      </c>
      <c r="H28" s="156" t="s">
        <v>20</v>
      </c>
      <c r="I28" s="156" t="s">
        <v>20</v>
      </c>
      <c r="J28" s="156" t="s">
        <v>20</v>
      </c>
      <c r="K28" s="156" t="s">
        <v>20</v>
      </c>
      <c r="L28" s="156" t="s">
        <v>20</v>
      </c>
      <c r="M28" s="156" t="s">
        <v>20</v>
      </c>
      <c r="N28" s="156" t="s">
        <v>20</v>
      </c>
      <c r="O28" s="156" t="s">
        <v>20</v>
      </c>
      <c r="P28" s="156" t="s">
        <v>20</v>
      </c>
      <c r="Q28" s="156" t="s">
        <v>20</v>
      </c>
      <c r="R28" s="156" t="s">
        <v>20</v>
      </c>
      <c r="S28" s="156" t="s">
        <v>20</v>
      </c>
      <c r="T28" s="156" t="s">
        <v>20</v>
      </c>
      <c r="U28" s="156" t="s">
        <v>20</v>
      </c>
      <c r="V28" s="156" t="s">
        <v>20</v>
      </c>
      <c r="W28" s="156" t="s">
        <v>20</v>
      </c>
      <c r="X28" s="156" t="s">
        <v>20</v>
      </c>
      <c r="Y28" s="156" t="s">
        <v>20</v>
      </c>
      <c r="Z28" s="156" t="s">
        <v>20</v>
      </c>
      <c r="AA28" s="156" t="s">
        <v>20</v>
      </c>
      <c r="AB28" s="156" t="s">
        <v>20</v>
      </c>
      <c r="AC28" s="156" t="s">
        <v>20</v>
      </c>
      <c r="AD28" s="156" t="s">
        <v>20</v>
      </c>
    </row>
    <row customFormat="true" customHeight="true" ht="14.1000003814697" outlineLevel="0" r="29" s="95">
      <c r="A29" s="134" t="s">
        <v>234</v>
      </c>
      <c r="B29" s="135" t="n">
        <f aca="false" ca="false" dt2D="false" dtr="false" t="normal">13.45+0.35</f>
        <v>13.799999999999999</v>
      </c>
      <c r="C29" s="129" t="n">
        <v>194</v>
      </c>
      <c r="D29" s="129" t="n">
        <v>206</v>
      </c>
      <c r="E29" s="132" t="n">
        <f aca="false" ca="false" dt2D="false" dtr="false" t="normal">D29/B29</f>
        <v>14.927536231884059</v>
      </c>
      <c r="F29" s="129" t="n">
        <v>20</v>
      </c>
      <c r="G29" s="147" t="n">
        <v>10.4</v>
      </c>
      <c r="H29" s="141" t="s">
        <v>20</v>
      </c>
      <c r="I29" s="141" t="s">
        <v>20</v>
      </c>
      <c r="J29" s="141" t="s">
        <v>20</v>
      </c>
      <c r="K29" s="141" t="s">
        <v>20</v>
      </c>
      <c r="L29" s="129" t="n">
        <v>14</v>
      </c>
      <c r="M29" s="129" t="n">
        <v>6</v>
      </c>
      <c r="N29" s="129" t="n">
        <v>20</v>
      </c>
      <c r="O29" s="129" t="s">
        <v>20</v>
      </c>
      <c r="P29" s="129" t="s">
        <v>20</v>
      </c>
      <c r="Q29" s="129" t="s">
        <v>20</v>
      </c>
      <c r="R29" s="129" t="n">
        <v>14</v>
      </c>
      <c r="S29" s="129" t="n">
        <v>6</v>
      </c>
      <c r="T29" s="144" t="n">
        <f aca="false" ca="false" dt2D="false" dtr="false" t="normal">N29*100/F29</f>
        <v>100</v>
      </c>
      <c r="U29" s="129" t="n">
        <v>51</v>
      </c>
      <c r="V29" s="144" t="n">
        <v>25</v>
      </c>
      <c r="W29" s="129" t="n">
        <v>30</v>
      </c>
      <c r="X29" s="147" t="n">
        <v>14.6</v>
      </c>
      <c r="Y29" s="141" t="s">
        <v>20</v>
      </c>
      <c r="Z29" s="141" t="s">
        <v>20</v>
      </c>
      <c r="AA29" s="141" t="s">
        <v>20</v>
      </c>
      <c r="AB29" s="141" t="s">
        <v>20</v>
      </c>
      <c r="AC29" s="129" t="n">
        <v>21</v>
      </c>
      <c r="AD29" s="129" t="n">
        <v>9</v>
      </c>
    </row>
    <row customFormat="true" customHeight="true" ht="22.5" outlineLevel="0" r="30" s="126">
      <c r="A30" s="137" t="n"/>
      <c r="B30" s="138" t="n"/>
      <c r="C30" s="141" t="n"/>
      <c r="D30" s="141" t="n"/>
      <c r="E30" s="150" t="n"/>
      <c r="F30" s="141" t="n"/>
      <c r="G30" s="150" t="n"/>
      <c r="H30" s="141" t="n"/>
      <c r="I30" s="141" t="n"/>
      <c r="J30" s="141" t="n"/>
      <c r="K30" s="141" t="n"/>
      <c r="L30" s="141" t="n"/>
      <c r="M30" s="141" t="n"/>
      <c r="N30" s="141" t="n"/>
      <c r="O30" s="141" t="n"/>
      <c r="P30" s="141" t="n"/>
      <c r="Q30" s="141" t="n"/>
      <c r="R30" s="141" t="n"/>
      <c r="S30" s="141" t="n"/>
      <c r="T30" s="129" t="n"/>
      <c r="U30" s="141" t="n"/>
      <c r="V30" s="144" t="n"/>
      <c r="W30" s="141" t="n"/>
      <c r="X30" s="150" t="n"/>
      <c r="Y30" s="141" t="n"/>
      <c r="Z30" s="141" t="n"/>
      <c r="AA30" s="141" t="n"/>
      <c r="AB30" s="141" t="n"/>
      <c r="AC30" s="141" t="n"/>
      <c r="AD30" s="141" t="n"/>
    </row>
    <row customFormat="true" customHeight="true" ht="12" outlineLevel="0" r="31" s="90">
      <c r="A31" s="143" t="s">
        <v>155</v>
      </c>
      <c r="B31" s="135" t="n"/>
      <c r="C31" s="129" t="n"/>
      <c r="D31" s="129" t="n"/>
      <c r="E31" s="144" t="n"/>
      <c r="F31" s="129" t="n"/>
      <c r="G31" s="132" t="n"/>
      <c r="H31" s="141" t="n"/>
      <c r="I31" s="129" t="n"/>
      <c r="J31" s="141" t="n"/>
      <c r="K31" s="141" t="n"/>
      <c r="L31" s="129" t="n"/>
      <c r="M31" s="129" t="n"/>
      <c r="N31" s="129" t="n"/>
      <c r="O31" s="129" t="n"/>
      <c r="P31" s="129" t="n"/>
      <c r="Q31" s="129" t="n"/>
      <c r="R31" s="129" t="n"/>
      <c r="S31" s="129" t="n"/>
      <c r="T31" s="129" t="n"/>
      <c r="U31" s="129" t="n"/>
      <c r="V31" s="144" t="n"/>
      <c r="W31" s="129" t="n"/>
      <c r="X31" s="132" t="n"/>
      <c r="Y31" s="141" t="n"/>
      <c r="Z31" s="129" t="n"/>
      <c r="AA31" s="141" t="n"/>
      <c r="AB31" s="141" t="n"/>
      <c r="AC31" s="129" t="n"/>
      <c r="AD31" s="129" t="n"/>
    </row>
    <row customFormat="true" customHeight="true" ht="14.1000003814697" outlineLevel="0" r="32" s="90">
      <c r="A32" s="134" t="s">
        <v>156</v>
      </c>
      <c r="B32" s="135" t="n">
        <v>33.67</v>
      </c>
      <c r="C32" s="129" t="n">
        <v>26</v>
      </c>
      <c r="D32" s="129" t="n">
        <v>35</v>
      </c>
      <c r="E32" s="136" t="n">
        <f aca="false" ca="false" dt2D="false" dtr="false" t="normal">D32/B32</f>
        <v>1.0395010395010396</v>
      </c>
      <c r="F32" s="129" t="n">
        <v>1</v>
      </c>
      <c r="G32" s="147" t="n">
        <v>3.9</v>
      </c>
      <c r="H32" s="129" t="s">
        <v>20</v>
      </c>
      <c r="I32" s="129" t="s">
        <v>20</v>
      </c>
      <c r="J32" s="129" t="s">
        <v>20</v>
      </c>
      <c r="K32" s="129" t="s">
        <v>20</v>
      </c>
      <c r="L32" s="129" t="s">
        <v>20</v>
      </c>
      <c r="M32" s="129" t="n">
        <v>1</v>
      </c>
      <c r="N32" s="129" t="n">
        <v>1</v>
      </c>
      <c r="O32" s="129" t="s">
        <v>20</v>
      </c>
      <c r="P32" s="129" t="s">
        <v>20</v>
      </c>
      <c r="Q32" s="129" t="s">
        <v>20</v>
      </c>
      <c r="R32" s="129" t="s">
        <v>20</v>
      </c>
      <c r="S32" s="129" t="n">
        <v>1</v>
      </c>
      <c r="T32" s="144" t="n">
        <v>100</v>
      </c>
      <c r="U32" s="129" t="n">
        <v>2</v>
      </c>
      <c r="V32" s="144" t="n">
        <v>8</v>
      </c>
      <c r="W32" s="129" t="n">
        <v>2</v>
      </c>
      <c r="X32" s="147" t="n">
        <v>5.8</v>
      </c>
      <c r="Y32" s="129" t="s">
        <v>20</v>
      </c>
      <c r="Z32" s="129" t="s">
        <v>20</v>
      </c>
      <c r="AA32" s="129" t="s">
        <v>20</v>
      </c>
      <c r="AB32" s="129" t="s">
        <v>20</v>
      </c>
      <c r="AC32" s="129" t="n">
        <v>1</v>
      </c>
      <c r="AD32" s="129" t="n">
        <v>1</v>
      </c>
    </row>
    <row customFormat="true" customHeight="true" ht="14.1000003814697" outlineLevel="0" r="33" s="157">
      <c r="A33" s="137" t="n"/>
      <c r="B33" s="138" t="n"/>
      <c r="C33" s="149" t="n"/>
      <c r="D33" s="149" t="n"/>
      <c r="E33" s="140" t="n"/>
      <c r="F33" s="141" t="n"/>
      <c r="G33" s="150" t="n"/>
      <c r="H33" s="141" t="n"/>
      <c r="I33" s="141" t="n"/>
      <c r="J33" s="141" t="n"/>
      <c r="K33" s="141" t="n"/>
      <c r="L33" s="141" t="n"/>
      <c r="M33" s="141" t="n"/>
      <c r="N33" s="141" t="n"/>
      <c r="O33" s="141" t="n"/>
      <c r="P33" s="129" t="n"/>
      <c r="Q33" s="129" t="n"/>
      <c r="R33" s="141" t="n"/>
      <c r="S33" s="141" t="n"/>
      <c r="T33" s="141" t="n"/>
      <c r="U33" s="141" t="n"/>
      <c r="V33" s="152" t="n"/>
      <c r="W33" s="141" t="n"/>
      <c r="X33" s="150" t="n"/>
      <c r="Y33" s="141" t="n"/>
      <c r="Z33" s="141" t="n"/>
      <c r="AA33" s="141" t="n"/>
      <c r="AB33" s="141" t="n"/>
      <c r="AC33" s="141" t="n"/>
      <c r="AD33" s="141" t="n"/>
    </row>
    <row customFormat="true" customHeight="true" ht="14.1000003814697" outlineLevel="0" r="34" s="158">
      <c r="A34" s="143" t="s">
        <v>175</v>
      </c>
      <c r="B34" s="135" t="n"/>
      <c r="C34" s="129" t="n"/>
      <c r="D34" s="129" t="n"/>
      <c r="E34" s="136" t="n"/>
      <c r="F34" s="129" t="n"/>
      <c r="G34" s="132" t="n"/>
      <c r="H34" s="141" t="n"/>
      <c r="I34" s="129" t="n"/>
      <c r="J34" s="141" t="n"/>
      <c r="K34" s="141" t="n"/>
      <c r="L34" s="129" t="n"/>
      <c r="M34" s="129" t="n"/>
      <c r="N34" s="129" t="n"/>
      <c r="O34" s="129" t="n"/>
      <c r="P34" s="129" t="n"/>
      <c r="Q34" s="129" t="n"/>
      <c r="R34" s="129" t="n"/>
      <c r="S34" s="129" t="n"/>
      <c r="T34" s="129" t="n"/>
      <c r="U34" s="129" t="n"/>
      <c r="V34" s="144" t="n"/>
      <c r="W34" s="129" t="n"/>
      <c r="X34" s="132" t="n"/>
      <c r="Y34" s="141" t="n"/>
      <c r="Z34" s="129" t="n"/>
      <c r="AA34" s="141" t="n"/>
      <c r="AB34" s="141" t="n"/>
      <c r="AC34" s="129" t="n"/>
      <c r="AD34" s="129" t="n"/>
    </row>
    <row customFormat="true" customHeight="true" ht="14.1000003814697" outlineLevel="0" r="35" s="90">
      <c r="A35" s="134" t="s">
        <v>177</v>
      </c>
      <c r="B35" s="135" t="n">
        <v>16.12</v>
      </c>
      <c r="C35" s="129" t="n">
        <v>20</v>
      </c>
      <c r="D35" s="129" t="n">
        <v>25</v>
      </c>
      <c r="E35" s="132" t="n">
        <f aca="false" ca="false" dt2D="false" dtr="false" t="normal">D35/B35</f>
        <v>1.5508684863523572</v>
      </c>
      <c r="F35" s="129" t="s">
        <v>20</v>
      </c>
      <c r="G35" s="147" t="s">
        <v>20</v>
      </c>
      <c r="H35" s="141" t="s">
        <v>20</v>
      </c>
      <c r="I35" s="129" t="s">
        <v>20</v>
      </c>
      <c r="J35" s="141" t="s">
        <v>20</v>
      </c>
      <c r="K35" s="141" t="s">
        <v>20</v>
      </c>
      <c r="L35" s="129" t="s">
        <v>20</v>
      </c>
      <c r="M35" s="129" t="s">
        <v>20</v>
      </c>
      <c r="N35" s="129" t="s">
        <v>20</v>
      </c>
      <c r="O35" s="129" t="s">
        <v>20</v>
      </c>
      <c r="P35" s="129" t="s">
        <v>20</v>
      </c>
      <c r="Q35" s="129" t="s">
        <v>20</v>
      </c>
      <c r="R35" s="129" t="s">
        <v>20</v>
      </c>
      <c r="S35" s="129" t="s">
        <v>20</v>
      </c>
      <c r="T35" s="129" t="s">
        <v>20</v>
      </c>
      <c r="U35" s="129" t="n">
        <v>2</v>
      </c>
      <c r="V35" s="144" t="n">
        <v>8</v>
      </c>
      <c r="W35" s="129" t="n">
        <v>2</v>
      </c>
      <c r="X35" s="147" t="n">
        <v>8</v>
      </c>
      <c r="Y35" s="141" t="s">
        <v>20</v>
      </c>
      <c r="Z35" s="129" t="s">
        <v>20</v>
      </c>
      <c r="AA35" s="141" t="s">
        <v>20</v>
      </c>
      <c r="AB35" s="141" t="s">
        <v>20</v>
      </c>
      <c r="AC35" s="129" t="n">
        <v>1</v>
      </c>
      <c r="AD35" s="129" t="n">
        <v>1</v>
      </c>
    </row>
    <row customFormat="true" customHeight="true" ht="14.1000003814697" outlineLevel="0" r="36" s="126">
      <c r="A36" s="134" t="s">
        <v>182</v>
      </c>
      <c r="B36" s="135" t="n">
        <v>40.24</v>
      </c>
      <c r="C36" s="129" t="n">
        <v>21</v>
      </c>
      <c r="D36" s="129" t="n">
        <v>28</v>
      </c>
      <c r="E36" s="132" t="n">
        <f aca="false" ca="false" dt2D="false" dtr="false" t="normal">D36/B36</f>
        <v>0.6958250497017893</v>
      </c>
      <c r="F36" s="129" t="s">
        <v>20</v>
      </c>
      <c r="G36" s="147" t="s">
        <v>20</v>
      </c>
      <c r="H36" s="141" t="s">
        <v>20</v>
      </c>
      <c r="I36" s="129" t="s">
        <v>20</v>
      </c>
      <c r="J36" s="141" t="s">
        <v>20</v>
      </c>
      <c r="K36" s="141" t="s">
        <v>20</v>
      </c>
      <c r="L36" s="129" t="s">
        <v>20</v>
      </c>
      <c r="M36" s="129" t="s">
        <v>20</v>
      </c>
      <c r="N36" s="129" t="s">
        <v>20</v>
      </c>
      <c r="O36" s="129" t="s">
        <v>20</v>
      </c>
      <c r="P36" s="129" t="s">
        <v>20</v>
      </c>
      <c r="Q36" s="129" t="s">
        <v>20</v>
      </c>
      <c r="R36" s="129" t="s">
        <v>20</v>
      </c>
      <c r="S36" s="129" t="s">
        <v>20</v>
      </c>
      <c r="T36" s="129" t="s">
        <v>20</v>
      </c>
      <c r="U36" s="129" t="n">
        <v>1</v>
      </c>
      <c r="V36" s="144" t="n">
        <v>5</v>
      </c>
      <c r="W36" s="129" t="n">
        <v>1</v>
      </c>
      <c r="X36" s="147" t="n">
        <v>3.6</v>
      </c>
      <c r="Y36" s="141" t="s">
        <v>20</v>
      </c>
      <c r="Z36" s="129" t="s">
        <v>20</v>
      </c>
      <c r="AA36" s="141" t="s">
        <v>20</v>
      </c>
      <c r="AB36" s="141" t="s">
        <v>20</v>
      </c>
      <c r="AC36" s="129" t="s">
        <v>20</v>
      </c>
      <c r="AD36" s="129" t="n">
        <v>1</v>
      </c>
    </row>
    <row customFormat="true" customHeight="true" ht="14.1000003814697" outlineLevel="0" r="37" s="133">
      <c r="A37" s="134" t="n"/>
      <c r="B37" s="135" t="n"/>
      <c r="C37" s="129" t="n"/>
      <c r="D37" s="129" t="n"/>
      <c r="E37" s="132" t="n"/>
      <c r="F37" s="129" t="n"/>
      <c r="G37" s="129" t="n"/>
      <c r="H37" s="141" t="n"/>
      <c r="I37" s="141" t="n"/>
      <c r="J37" s="141" t="n"/>
      <c r="K37" s="141" t="n"/>
      <c r="L37" s="129" t="n"/>
      <c r="M37" s="129" t="n"/>
      <c r="N37" s="129" t="n"/>
      <c r="O37" s="129" t="n"/>
      <c r="P37" s="129" t="n"/>
      <c r="Q37" s="129" t="n"/>
      <c r="R37" s="129" t="n"/>
      <c r="S37" s="129" t="n"/>
      <c r="T37" s="144" t="n"/>
      <c r="U37" s="129" t="n"/>
      <c r="V37" s="144" t="n"/>
      <c r="W37" s="129" t="n"/>
      <c r="X37" s="147" t="n"/>
      <c r="Y37" s="141" t="n"/>
      <c r="Z37" s="141" t="n"/>
      <c r="AA37" s="141" t="n"/>
      <c r="AB37" s="141" t="n"/>
      <c r="AC37" s="129" t="n"/>
      <c r="AD37" s="129" t="n"/>
    </row>
    <row customFormat="true" ht="0" outlineLevel="0" r="38" s="133">
      <c r="A38" s="143" t="s">
        <v>235</v>
      </c>
      <c r="B38" s="135" t="n"/>
      <c r="C38" s="129" t="n"/>
      <c r="D38" s="129" t="n"/>
      <c r="E38" s="144" t="n"/>
      <c r="F38" s="129" t="n"/>
      <c r="G38" s="132" t="n"/>
      <c r="H38" s="141" t="n"/>
      <c r="I38" s="129" t="n"/>
      <c r="J38" s="141" t="n"/>
      <c r="K38" s="141" t="n"/>
      <c r="L38" s="129" t="n"/>
      <c r="M38" s="129" t="n"/>
      <c r="N38" s="129" t="n"/>
      <c r="O38" s="129" t="n"/>
      <c r="P38" s="129" t="n"/>
      <c r="Q38" s="129" t="n"/>
      <c r="R38" s="129" t="n"/>
      <c r="S38" s="129" t="n"/>
      <c r="T38" s="144" t="n"/>
      <c r="U38" s="129" t="n"/>
      <c r="V38" s="144" t="n"/>
      <c r="W38" s="129" t="n"/>
      <c r="X38" s="132" t="n"/>
      <c r="Y38" s="141" t="n"/>
      <c r="Z38" s="129" t="n"/>
      <c r="AA38" s="141" t="n"/>
      <c r="AB38" s="141" t="n"/>
      <c r="AC38" s="129" t="n"/>
      <c r="AD38" s="129" t="n"/>
    </row>
    <row customFormat="true" customHeight="true" ht="14.1000003814697" outlineLevel="0" r="39" s="133">
      <c r="A39" s="134" t="s">
        <v>236</v>
      </c>
      <c r="B39" s="135" t="n">
        <v>110.11</v>
      </c>
      <c r="C39" s="129" t="n">
        <v>155</v>
      </c>
      <c r="D39" s="129" t="n">
        <v>190</v>
      </c>
      <c r="E39" s="132" t="n">
        <f aca="false" ca="false" dt2D="false" dtr="false" t="normal">D39/B39</f>
        <v>1.7255471800926347</v>
      </c>
      <c r="F39" s="129" t="n">
        <v>12</v>
      </c>
      <c r="G39" s="132" t="n">
        <v>7.75</v>
      </c>
      <c r="H39" s="141" t="s">
        <v>20</v>
      </c>
      <c r="I39" s="129" t="s">
        <v>20</v>
      </c>
      <c r="J39" s="141" t="s">
        <v>20</v>
      </c>
      <c r="K39" s="141" t="s">
        <v>20</v>
      </c>
      <c r="L39" s="129" t="n">
        <v>9</v>
      </c>
      <c r="M39" s="129" t="n">
        <v>3</v>
      </c>
      <c r="N39" s="129" t="n">
        <v>12</v>
      </c>
      <c r="O39" s="129" t="s">
        <v>20</v>
      </c>
      <c r="P39" s="129" t="s">
        <v>20</v>
      </c>
      <c r="Q39" s="129" t="s">
        <v>20</v>
      </c>
      <c r="R39" s="129" t="n">
        <v>9</v>
      </c>
      <c r="S39" s="129" t="n">
        <v>3</v>
      </c>
      <c r="T39" s="144" t="n">
        <v>100</v>
      </c>
      <c r="U39" s="129" t="n">
        <v>15</v>
      </c>
      <c r="V39" s="144" t="n">
        <v>8</v>
      </c>
      <c r="W39" s="129" t="n">
        <v>15</v>
      </c>
      <c r="X39" s="147" t="n">
        <v>7.9</v>
      </c>
      <c r="Y39" s="141" t="s">
        <v>20</v>
      </c>
      <c r="Z39" s="129" t="s">
        <v>20</v>
      </c>
      <c r="AA39" s="141" t="s">
        <v>20</v>
      </c>
      <c r="AB39" s="141" t="s">
        <v>20</v>
      </c>
      <c r="AC39" s="129" t="n">
        <v>12</v>
      </c>
      <c r="AD39" s="129" t="n">
        <v>3</v>
      </c>
    </row>
    <row customFormat="true" customHeight="true" ht="13.5" outlineLevel="0" r="40" s="126">
      <c r="A40" s="134" t="n"/>
      <c r="B40" s="135" t="n"/>
      <c r="C40" s="129" t="n"/>
      <c r="D40" s="129" t="n"/>
      <c r="E40" s="132" t="n"/>
      <c r="F40" s="129" t="n"/>
      <c r="G40" s="129" t="n"/>
      <c r="H40" s="141" t="n"/>
      <c r="I40" s="141" t="n"/>
      <c r="J40" s="141" t="n"/>
      <c r="K40" s="141" t="n"/>
      <c r="L40" s="129" t="n"/>
      <c r="M40" s="129" t="n"/>
      <c r="N40" s="129" t="n"/>
      <c r="O40" s="129" t="n"/>
      <c r="P40" s="129" t="n"/>
      <c r="Q40" s="129" t="n"/>
      <c r="R40" s="129" t="n"/>
      <c r="S40" s="129" t="n"/>
      <c r="T40" s="144" t="n"/>
      <c r="U40" s="129" t="n"/>
      <c r="V40" s="144" t="n"/>
      <c r="W40" s="129" t="n"/>
      <c r="X40" s="147" t="n"/>
      <c r="Y40" s="141" t="n"/>
      <c r="Z40" s="141" t="n"/>
      <c r="AA40" s="141" t="n"/>
      <c r="AB40" s="141" t="n"/>
      <c r="AC40" s="129" t="n"/>
      <c r="AD40" s="129" t="n"/>
    </row>
    <row customFormat="true" customHeight="true" ht="36.75" outlineLevel="0" r="41" s="126">
      <c r="A41" s="159" t="s">
        <v>237</v>
      </c>
      <c r="B41" s="160" t="n"/>
      <c r="C41" s="129" t="n"/>
      <c r="D41" s="129" t="n"/>
      <c r="E41" s="132" t="n"/>
      <c r="F41" s="129" t="n"/>
      <c r="G41" s="129" t="n"/>
      <c r="H41" s="141" t="n"/>
      <c r="I41" s="141" t="n"/>
      <c r="J41" s="141" t="n"/>
      <c r="K41" s="141" t="n"/>
      <c r="L41" s="129" t="n"/>
      <c r="M41" s="129" t="n"/>
      <c r="N41" s="129" t="n"/>
      <c r="O41" s="129" t="n"/>
      <c r="P41" s="129" t="n"/>
      <c r="Q41" s="129" t="n"/>
      <c r="R41" s="129" t="n"/>
      <c r="S41" s="129" t="n"/>
      <c r="T41" s="144" t="n"/>
      <c r="U41" s="129" t="n"/>
      <c r="V41" s="144" t="n"/>
      <c r="W41" s="129" t="n"/>
      <c r="X41" s="147" t="n"/>
      <c r="Y41" s="141" t="n"/>
      <c r="Z41" s="141" t="n"/>
      <c r="AA41" s="141" t="n"/>
      <c r="AB41" s="141" t="n"/>
      <c r="AC41" s="129" t="n"/>
      <c r="AD41" s="129" t="n"/>
    </row>
    <row customFormat="true" customHeight="true" ht="13.5" outlineLevel="0" r="42" s="126">
      <c r="A42" s="161" t="s">
        <v>201</v>
      </c>
      <c r="B42" s="160" t="n">
        <v>41.317</v>
      </c>
      <c r="C42" s="129" t="n">
        <f aca="false" ca="false" dt2D="false" dtr="false" t="normal">343+35</f>
        <v>378</v>
      </c>
      <c r="D42" s="129" t="n">
        <f aca="false" ca="false" dt2D="false" dtr="false" t="normal">350+1+40</f>
        <v>391</v>
      </c>
      <c r="E42" s="132" t="n">
        <f aca="false" ca="false" dt2D="false" dtr="false" t="normal">D42/B42</f>
        <v>9.46341699542561</v>
      </c>
      <c r="F42" s="129" t="n">
        <v>34</v>
      </c>
      <c r="G42" s="147" t="n">
        <v>9</v>
      </c>
      <c r="H42" s="141" t="s">
        <v>20</v>
      </c>
      <c r="I42" s="129" t="n">
        <v>4</v>
      </c>
      <c r="J42" s="141" t="s">
        <v>20</v>
      </c>
      <c r="K42" s="141" t="s">
        <v>20</v>
      </c>
      <c r="L42" s="129" t="n">
        <v>21</v>
      </c>
      <c r="M42" s="129" t="n">
        <v>7</v>
      </c>
      <c r="N42" s="129" t="n">
        <v>34</v>
      </c>
      <c r="O42" s="129" t="n">
        <v>4</v>
      </c>
      <c r="P42" s="129" t="s">
        <v>20</v>
      </c>
      <c r="Q42" s="129" t="s">
        <v>20</v>
      </c>
      <c r="R42" s="129" t="n">
        <v>21</v>
      </c>
      <c r="S42" s="129" t="n">
        <v>7</v>
      </c>
      <c r="T42" s="144" t="n">
        <v>100</v>
      </c>
      <c r="U42" s="129" t="n">
        <v>70</v>
      </c>
      <c r="V42" s="144" t="n">
        <v>18</v>
      </c>
      <c r="W42" s="129" t="n">
        <v>44</v>
      </c>
      <c r="X42" s="147" t="n">
        <v>11.3</v>
      </c>
      <c r="Y42" s="141" t="s">
        <v>20</v>
      </c>
      <c r="Z42" s="129" t="n">
        <v>4</v>
      </c>
      <c r="AA42" s="141" t="s">
        <v>20</v>
      </c>
      <c r="AB42" s="141" t="s">
        <v>20</v>
      </c>
      <c r="AC42" s="129" t="n">
        <v>29</v>
      </c>
      <c r="AD42" s="129" t="n">
        <v>9</v>
      </c>
    </row>
    <row customFormat="true" customHeight="true" ht="25.5" outlineLevel="0" r="43" s="126">
      <c r="A43" s="162" t="s">
        <v>238</v>
      </c>
      <c r="B43" s="163" t="s"/>
      <c r="C43" s="163" t="s"/>
      <c r="D43" s="163" t="s"/>
      <c r="E43" s="164" t="s"/>
      <c r="F43" s="165" t="s"/>
      <c r="G43" s="166" t="s"/>
      <c r="H43" s="141" t="s">
        <v>20</v>
      </c>
      <c r="I43" s="141" t="n"/>
      <c r="J43" s="141" t="s">
        <v>20</v>
      </c>
      <c r="K43" s="141" t="s">
        <v>20</v>
      </c>
      <c r="L43" s="129" t="n">
        <v>2</v>
      </c>
      <c r="M43" s="129" t="s">
        <v>20</v>
      </c>
      <c r="N43" s="165" t="s"/>
      <c r="O43" s="129" t="s">
        <v>20</v>
      </c>
      <c r="P43" s="129" t="s">
        <v>20</v>
      </c>
      <c r="Q43" s="129" t="s">
        <v>20</v>
      </c>
      <c r="R43" s="129" t="n">
        <v>2</v>
      </c>
      <c r="S43" s="129" t="s">
        <v>20</v>
      </c>
      <c r="T43" s="167" t="s"/>
      <c r="U43" s="165" t="s"/>
      <c r="V43" s="167" t="s"/>
      <c r="W43" s="165" t="s"/>
      <c r="X43" s="166" t="s"/>
      <c r="Y43" s="141" t="s">
        <v>20</v>
      </c>
      <c r="Z43" s="141" t="s">
        <v>20</v>
      </c>
      <c r="AA43" s="141" t="s">
        <v>20</v>
      </c>
      <c r="AB43" s="141" t="s">
        <v>20</v>
      </c>
      <c r="AC43" s="129" t="n">
        <v>2</v>
      </c>
      <c r="AD43" s="129" t="s">
        <v>20</v>
      </c>
    </row>
    <row customFormat="true" customHeight="true" ht="13.5" outlineLevel="0" r="44" s="126">
      <c r="A44" s="134" t="n"/>
      <c r="B44" s="135" t="n"/>
      <c r="C44" s="129" t="n"/>
      <c r="D44" s="129" t="n"/>
      <c r="E44" s="132" t="n"/>
      <c r="F44" s="129" t="n"/>
      <c r="G44" s="129" t="n"/>
      <c r="H44" s="141" t="n"/>
      <c r="I44" s="141" t="n"/>
      <c r="J44" s="141" t="n"/>
      <c r="K44" s="141" t="n"/>
      <c r="L44" s="129" t="n"/>
      <c r="M44" s="129" t="n"/>
      <c r="N44" s="129" t="n"/>
      <c r="O44" s="129" t="n"/>
      <c r="P44" s="129" t="n"/>
      <c r="Q44" s="129" t="n"/>
      <c r="R44" s="129" t="n"/>
      <c r="S44" s="129" t="n"/>
      <c r="T44" s="144" t="n"/>
      <c r="U44" s="129" t="n"/>
      <c r="V44" s="144" t="n"/>
      <c r="W44" s="129" t="n"/>
      <c r="X44" s="147" t="n"/>
      <c r="Y44" s="141" t="n"/>
      <c r="Z44" s="141" t="n"/>
      <c r="AA44" s="141" t="n"/>
      <c r="AB44" s="141" t="n"/>
      <c r="AC44" s="129" t="n"/>
      <c r="AD44" s="129" t="n"/>
    </row>
    <row customFormat="true" customHeight="true" ht="42" outlineLevel="0" r="45" s="168">
      <c r="A45" s="169" t="s">
        <v>202</v>
      </c>
      <c r="B45" s="170" t="s">
        <v>20</v>
      </c>
      <c r="C45" s="171" t="n">
        <f aca="false" ca="false" dt2D="false" dtr="false" t="normal">SUM(C14:C42)</f>
        <v>998</v>
      </c>
      <c r="D45" s="171" t="n">
        <f aca="false" ca="false" dt2D="false" dtr="false" t="normal">SUM(D14:D42)</f>
        <v>1081</v>
      </c>
      <c r="E45" s="171" t="s">
        <v>20</v>
      </c>
      <c r="F45" s="171" t="n">
        <f aca="false" ca="false" dt2D="false" dtr="false" t="normal">SUM(F14:F42)</f>
        <v>80</v>
      </c>
      <c r="G45" s="172" t="n">
        <v>93.8</v>
      </c>
      <c r="H45" s="171" t="s">
        <v>20</v>
      </c>
      <c r="I45" s="171" t="n">
        <f aca="false" ca="false" dt2D="false" dtr="false" t="normal">SUM(I14:I43)</f>
        <v>5</v>
      </c>
      <c r="J45" s="171" t="s">
        <v>20</v>
      </c>
      <c r="K45" s="171" t="s">
        <v>20</v>
      </c>
      <c r="L45" s="171" t="n">
        <f aca="false" ca="false" dt2D="false" dtr="false" t="normal">SUM(L14:L43)</f>
        <v>53</v>
      </c>
      <c r="M45" s="171" t="n">
        <f aca="false" ca="false" dt2D="false" dtr="false" t="normal">SUM(M14:M42)</f>
        <v>22</v>
      </c>
      <c r="N45" s="171" t="n">
        <f aca="false" ca="false" dt2D="false" dtr="false" t="normal">SUM(N14:N42)</f>
        <v>75</v>
      </c>
      <c r="O45" s="171" t="n">
        <f aca="false" ca="false" dt2D="false" dtr="false" t="normal">SUM(O14:O42)</f>
        <v>5</v>
      </c>
      <c r="P45" s="171" t="s">
        <v>20</v>
      </c>
      <c r="Q45" s="171" t="s">
        <v>20</v>
      </c>
      <c r="R45" s="171" t="n">
        <f aca="false" ca="false" dt2D="false" dtr="false" t="normal">SUM(R14:R43)</f>
        <v>50</v>
      </c>
      <c r="S45" s="171" t="n">
        <f aca="false" ca="false" dt2D="false" dtr="false" t="normal">SUM(S14:S43)</f>
        <v>20</v>
      </c>
      <c r="T45" s="170" t="n">
        <v>93.75</v>
      </c>
      <c r="U45" s="171" t="n">
        <f aca="false" ca="false" dt2D="false" dtr="false" t="normal">SUM(U14:U42)</f>
        <v>166</v>
      </c>
      <c r="V45" s="170" t="n">
        <v>15.36</v>
      </c>
      <c r="W45" s="171" t="n">
        <f aca="false" ca="false" dt2D="false" dtr="false" t="normal">SUM(W14:W42)</f>
        <v>106</v>
      </c>
      <c r="X45" s="170" t="n">
        <v>9.81</v>
      </c>
      <c r="Y45" s="171" t="s">
        <v>20</v>
      </c>
      <c r="Z45" s="171" t="n">
        <f aca="false" ca="false" dt2D="false" dtr="false" t="normal">SUM(Z14:Z42)</f>
        <v>5</v>
      </c>
      <c r="AA45" s="171" t="s">
        <v>20</v>
      </c>
      <c r="AB45" s="171" t="s">
        <v>20</v>
      </c>
      <c r="AC45" s="171" t="n">
        <f aca="false" ca="false" dt2D="false" dtr="false" t="normal">SUM(AC14:AC43)</f>
        <v>72</v>
      </c>
      <c r="AD45" s="171" t="n">
        <f aca="false" ca="false" dt2D="false" dtr="false" t="normal">SUM(AD14:AD42)</f>
        <v>29</v>
      </c>
    </row>
    <row customFormat="true" customHeight="true" ht="14.1000003814697" outlineLevel="0" r="46" s="95">
      <c r="A46" s="173" t="n"/>
      <c r="B46" s="174" t="n"/>
      <c r="C46" s="156" t="n"/>
      <c r="D46" s="156" t="n"/>
      <c r="E46" s="175" t="n"/>
      <c r="F46" s="156" t="n"/>
      <c r="G46" s="175" t="n"/>
      <c r="H46" s="156" t="n"/>
      <c r="I46" s="156" t="n"/>
      <c r="J46" s="156" t="n"/>
      <c r="K46" s="156" t="n"/>
      <c r="L46" s="156" t="n"/>
      <c r="M46" s="156" t="n"/>
      <c r="N46" s="156" t="n"/>
      <c r="O46" s="156" t="n"/>
      <c r="P46" s="156" t="n"/>
      <c r="Q46" s="156" t="n"/>
      <c r="R46" s="156" t="n"/>
      <c r="S46" s="156" t="n"/>
      <c r="T46" s="156" t="n"/>
      <c r="U46" s="156" t="n"/>
      <c r="V46" s="156" t="n"/>
      <c r="W46" s="156" t="n"/>
      <c r="X46" s="175" t="n"/>
      <c r="Y46" s="156" t="n"/>
      <c r="Z46" s="156" t="n"/>
      <c r="AA46" s="156" t="n"/>
      <c r="AB46" s="156" t="n"/>
      <c r="AC46" s="156" t="n"/>
      <c r="AD46" s="156" t="n"/>
    </row>
    <row customFormat="true" customHeight="true" ht="27.75" outlineLevel="0" r="47" s="95">
      <c r="A47" s="169" t="s">
        <v>217</v>
      </c>
      <c r="B47" s="174" t="n"/>
      <c r="C47" s="156" t="n"/>
      <c r="D47" s="156" t="n"/>
      <c r="E47" s="175" t="n"/>
      <c r="F47" s="156" t="n"/>
      <c r="G47" s="175" t="n"/>
      <c r="H47" s="156" t="n"/>
      <c r="I47" s="156" t="n"/>
      <c r="J47" s="156" t="n"/>
      <c r="K47" s="156" t="n"/>
      <c r="L47" s="156" t="n"/>
      <c r="M47" s="156" t="n"/>
      <c r="N47" s="156" t="n"/>
      <c r="O47" s="156" t="n"/>
      <c r="P47" s="156" t="n"/>
      <c r="Q47" s="156" t="n"/>
      <c r="R47" s="156" t="n"/>
      <c r="S47" s="156" t="n"/>
      <c r="T47" s="156" t="n"/>
      <c r="U47" s="156" t="n"/>
      <c r="V47" s="156" t="n"/>
      <c r="W47" s="156" t="n"/>
      <c r="X47" s="175" t="n"/>
      <c r="Y47" s="156" t="n"/>
      <c r="Z47" s="156" t="n"/>
      <c r="AA47" s="156" t="n"/>
      <c r="AB47" s="156" t="n"/>
      <c r="AC47" s="156" t="n"/>
      <c r="AD47" s="156" t="n"/>
    </row>
    <row customFormat="true" customHeight="true" ht="14.1000003814697" outlineLevel="0" r="48" s="95">
      <c r="A48" s="176" t="s">
        <v>219</v>
      </c>
      <c r="B48" s="174" t="n"/>
      <c r="C48" s="156" t="n"/>
      <c r="D48" s="156" t="n"/>
      <c r="E48" s="175" t="n"/>
      <c r="F48" s="156" t="n"/>
      <c r="G48" s="175" t="n"/>
      <c r="H48" s="156" t="n"/>
      <c r="I48" s="156" t="n"/>
      <c r="J48" s="156" t="n"/>
      <c r="K48" s="156" t="n"/>
      <c r="L48" s="156" t="n"/>
      <c r="M48" s="156" t="n"/>
      <c r="N48" s="156" t="n"/>
      <c r="O48" s="156" t="n"/>
      <c r="P48" s="156" t="n"/>
      <c r="Q48" s="156" t="n"/>
      <c r="R48" s="156" t="n"/>
      <c r="S48" s="156" t="n"/>
      <c r="T48" s="156" t="n"/>
      <c r="U48" s="156" t="n"/>
      <c r="V48" s="156" t="n"/>
      <c r="W48" s="156" t="n"/>
      <c r="X48" s="175" t="n"/>
      <c r="Y48" s="156" t="n"/>
      <c r="Z48" s="156" t="n"/>
      <c r="AA48" s="156" t="n"/>
      <c r="AB48" s="156" t="n"/>
      <c r="AC48" s="156" t="n"/>
      <c r="AD48" s="156" t="n"/>
    </row>
    <row customFormat="true" customHeight="true" ht="39.75" outlineLevel="0" r="49" s="95">
      <c r="A49" s="134" t="s">
        <v>239</v>
      </c>
      <c r="B49" s="135" t="n">
        <v>27.05</v>
      </c>
      <c r="C49" s="129" t="n">
        <v>11</v>
      </c>
      <c r="D49" s="129" t="n">
        <v>6</v>
      </c>
      <c r="E49" s="132" t="n">
        <f aca="false" ca="false" dt2D="false" dtr="false" t="normal">D49/B49</f>
        <v>0.22181146025878004</v>
      </c>
      <c r="F49" s="129" t="s">
        <v>20</v>
      </c>
      <c r="G49" s="132" t="s">
        <v>20</v>
      </c>
      <c r="H49" s="129" t="s">
        <v>20</v>
      </c>
      <c r="I49" s="129" t="s">
        <v>20</v>
      </c>
      <c r="J49" s="129" t="s">
        <v>20</v>
      </c>
      <c r="K49" s="129" t="s">
        <v>20</v>
      </c>
      <c r="L49" s="129" t="s">
        <v>20</v>
      </c>
      <c r="M49" s="129" t="s">
        <v>20</v>
      </c>
      <c r="N49" s="129" t="s">
        <v>20</v>
      </c>
      <c r="O49" s="129" t="s">
        <v>20</v>
      </c>
      <c r="P49" s="129" t="s">
        <v>20</v>
      </c>
      <c r="Q49" s="129" t="s">
        <v>20</v>
      </c>
      <c r="R49" s="129" t="s">
        <v>20</v>
      </c>
      <c r="S49" s="129" t="s">
        <v>20</v>
      </c>
      <c r="T49" s="129" t="s">
        <v>20</v>
      </c>
      <c r="U49" s="129" t="s">
        <v>20</v>
      </c>
      <c r="V49" s="129" t="s">
        <v>20</v>
      </c>
      <c r="W49" s="129" t="s">
        <v>20</v>
      </c>
      <c r="X49" s="132" t="s">
        <v>20</v>
      </c>
      <c r="Y49" s="129" t="s">
        <v>20</v>
      </c>
      <c r="Z49" s="129" t="s">
        <v>20</v>
      </c>
      <c r="AA49" s="129" t="s">
        <v>20</v>
      </c>
      <c r="AB49" s="129" t="s">
        <v>20</v>
      </c>
      <c r="AC49" s="129" t="s">
        <v>20</v>
      </c>
      <c r="AD49" s="129" t="s">
        <v>20</v>
      </c>
    </row>
    <row customFormat="true" customHeight="true" ht="18.75" outlineLevel="0" r="50" s="95">
      <c r="A50" s="134" t="s">
        <v>220</v>
      </c>
      <c r="B50" s="135" t="n">
        <v>1.14</v>
      </c>
      <c r="C50" s="129" t="n">
        <v>9</v>
      </c>
      <c r="D50" s="42" t="n">
        <v>7</v>
      </c>
      <c r="E50" s="132" t="n">
        <f aca="false" ca="false" dt2D="false" dtr="false" t="normal">D50/B50</f>
        <v>6.140350877192983</v>
      </c>
      <c r="F50" s="129" t="s">
        <v>20</v>
      </c>
      <c r="G50" s="132" t="s">
        <v>20</v>
      </c>
      <c r="H50" s="129" t="s">
        <v>20</v>
      </c>
      <c r="I50" s="129" t="s">
        <v>20</v>
      </c>
      <c r="J50" s="129" t="s">
        <v>20</v>
      </c>
      <c r="K50" s="129" t="s">
        <v>20</v>
      </c>
      <c r="L50" s="129" t="s">
        <v>20</v>
      </c>
      <c r="M50" s="129" t="s">
        <v>20</v>
      </c>
      <c r="N50" s="129" t="s">
        <v>20</v>
      </c>
      <c r="O50" s="129" t="s">
        <v>20</v>
      </c>
      <c r="P50" s="129" t="s">
        <v>20</v>
      </c>
      <c r="Q50" s="129" t="s">
        <v>20</v>
      </c>
      <c r="R50" s="129" t="s">
        <v>20</v>
      </c>
      <c r="S50" s="129" t="s">
        <v>20</v>
      </c>
      <c r="T50" s="129" t="s">
        <v>20</v>
      </c>
      <c r="U50" s="129" t="s">
        <v>20</v>
      </c>
      <c r="V50" s="129" t="s">
        <v>20</v>
      </c>
      <c r="W50" s="129" t="s">
        <v>20</v>
      </c>
      <c r="X50" s="132" t="s">
        <v>20</v>
      </c>
      <c r="Y50" s="129" t="s">
        <v>20</v>
      </c>
      <c r="Z50" s="129" t="s">
        <v>20</v>
      </c>
      <c r="AA50" s="129" t="s">
        <v>20</v>
      </c>
      <c r="AB50" s="129" t="s">
        <v>20</v>
      </c>
      <c r="AC50" s="129" t="s">
        <v>20</v>
      </c>
      <c r="AD50" s="129" t="s">
        <v>20</v>
      </c>
    </row>
    <row customFormat="true" customHeight="true" ht="43.5" outlineLevel="0" r="51" s="95">
      <c r="A51" s="169" t="s">
        <v>222</v>
      </c>
      <c r="B51" s="156" t="n">
        <f aca="false" ca="false" dt2D="false" dtr="false" t="normal">SUM(B49:B50)</f>
        <v>28.19</v>
      </c>
      <c r="C51" s="156" t="n">
        <f aca="false" ca="false" dt2D="false" dtr="false" t="normal">SUM(C49:C50)</f>
        <v>20</v>
      </c>
      <c r="D51" s="156" t="n">
        <f aca="false" ca="false" dt2D="false" dtr="false" t="normal">SUM(D49:D50)</f>
        <v>13</v>
      </c>
      <c r="E51" s="156" t="s">
        <v>20</v>
      </c>
      <c r="F51" s="156" t="s">
        <v>20</v>
      </c>
      <c r="G51" s="156" t="s">
        <v>20</v>
      </c>
      <c r="H51" s="156" t="s">
        <v>20</v>
      </c>
      <c r="I51" s="156" t="s">
        <v>20</v>
      </c>
      <c r="J51" s="156" t="s">
        <v>20</v>
      </c>
      <c r="K51" s="156" t="s">
        <v>20</v>
      </c>
      <c r="L51" s="156" t="s">
        <v>20</v>
      </c>
      <c r="M51" s="156" t="s">
        <v>20</v>
      </c>
      <c r="N51" s="156" t="s">
        <v>20</v>
      </c>
      <c r="O51" s="156" t="s">
        <v>20</v>
      </c>
      <c r="P51" s="156" t="s">
        <v>20</v>
      </c>
      <c r="Q51" s="156" t="s">
        <v>20</v>
      </c>
      <c r="R51" s="156" t="s">
        <v>20</v>
      </c>
      <c r="S51" s="156" t="s">
        <v>20</v>
      </c>
      <c r="T51" s="156" t="s">
        <v>20</v>
      </c>
      <c r="U51" s="156" t="s">
        <v>20</v>
      </c>
      <c r="V51" s="156" t="s">
        <v>20</v>
      </c>
      <c r="W51" s="156" t="s">
        <v>20</v>
      </c>
      <c r="X51" s="156" t="s">
        <v>20</v>
      </c>
      <c r="Y51" s="156" t="s">
        <v>20</v>
      </c>
      <c r="Z51" s="156" t="s">
        <v>20</v>
      </c>
      <c r="AA51" s="156" t="s">
        <v>20</v>
      </c>
      <c r="AB51" s="156" t="s">
        <v>20</v>
      </c>
      <c r="AC51" s="156" t="s">
        <v>20</v>
      </c>
      <c r="AD51" s="156" t="s">
        <v>20</v>
      </c>
    </row>
    <row customFormat="true" customHeight="true" ht="20.8500003814697" outlineLevel="0" r="52" s="126">
      <c r="A52" s="177" t="s">
        <v>223</v>
      </c>
      <c r="B52" s="178" t="s">
        <v>20</v>
      </c>
      <c r="C52" s="178" t="n">
        <f aca="false" ca="false" dt2D="false" dtr="false" t="normal">C45+C51</f>
        <v>1018</v>
      </c>
      <c r="D52" s="178" t="n">
        <f aca="false" ca="false" dt2D="false" dtr="false" t="normal">D45+D51</f>
        <v>1094</v>
      </c>
      <c r="E52" s="178" t="s">
        <v>20</v>
      </c>
      <c r="F52" s="178" t="n">
        <f aca="false" ca="false" dt2D="false" dtr="false" t="normal">F45</f>
        <v>80</v>
      </c>
      <c r="G52" s="179" t="n">
        <v>7.86</v>
      </c>
      <c r="H52" s="178" t="str">
        <f aca="false" ca="false" dt2D="false" dtr="false" t="normal">H45</f>
        <v>-</v>
      </c>
      <c r="I52" s="178" t="n">
        <f aca="false" ca="false" dt2D="false" dtr="false" t="normal">I45</f>
        <v>5</v>
      </c>
      <c r="J52" s="178" t="str">
        <f aca="false" ca="false" dt2D="false" dtr="false" t="normal">J45</f>
        <v>-</v>
      </c>
      <c r="K52" s="178" t="str">
        <f aca="false" ca="false" dt2D="false" dtr="false" t="normal">K45</f>
        <v>-</v>
      </c>
      <c r="L52" s="178" t="n">
        <f aca="false" ca="false" dt2D="false" dtr="false" t="normal">L45</f>
        <v>53</v>
      </c>
      <c r="M52" s="178" t="n">
        <f aca="false" ca="false" dt2D="false" dtr="false" t="normal">M45</f>
        <v>22</v>
      </c>
      <c r="N52" s="178" t="n">
        <f aca="false" ca="false" dt2D="false" dtr="false" t="normal">N45</f>
        <v>75</v>
      </c>
      <c r="O52" s="178" t="n">
        <f aca="false" ca="false" dt2D="false" dtr="false" t="normal">O45</f>
        <v>5</v>
      </c>
      <c r="P52" s="178" t="str">
        <f aca="false" ca="false" dt2D="false" dtr="false" t="normal">P45</f>
        <v>-</v>
      </c>
      <c r="Q52" s="178" t="str">
        <f aca="false" ca="false" dt2D="false" dtr="false" t="normal">Q45</f>
        <v>-</v>
      </c>
      <c r="R52" s="178" t="n">
        <f aca="false" ca="false" dt2D="false" dtr="false" t="normal">R45</f>
        <v>50</v>
      </c>
      <c r="S52" s="178" t="n">
        <f aca="false" ca="false" dt2D="false" dtr="false" t="normal">S45</f>
        <v>20</v>
      </c>
      <c r="T52" s="179" t="n">
        <v>93.75</v>
      </c>
      <c r="U52" s="178" t="n">
        <f aca="false" ca="false" dt2D="false" dtr="false" t="normal">U45</f>
        <v>166</v>
      </c>
      <c r="V52" s="179" t="n">
        <v>15.18</v>
      </c>
      <c r="W52" s="178" t="n">
        <f aca="false" ca="false" dt2D="false" dtr="false" t="normal">W45</f>
        <v>106</v>
      </c>
      <c r="X52" s="179" t="n">
        <v>9.69</v>
      </c>
      <c r="Y52" s="178" t="str">
        <f aca="false" ca="false" dt2D="false" dtr="false" t="normal">Y45</f>
        <v>-</v>
      </c>
      <c r="Z52" s="178" t="n">
        <f aca="false" ca="false" dt2D="false" dtr="false" t="normal">Z45</f>
        <v>5</v>
      </c>
      <c r="AA52" s="178" t="str">
        <f aca="false" ca="false" dt2D="false" dtr="false" t="normal">AA45</f>
        <v>-</v>
      </c>
      <c r="AB52" s="178" t="str">
        <f aca="false" ca="false" dt2D="false" dtr="false" t="normal">AB45</f>
        <v>-</v>
      </c>
      <c r="AC52" s="178" t="n">
        <f aca="false" ca="false" dt2D="false" dtr="false" t="normal">AC45</f>
        <v>72</v>
      </c>
      <c r="AD52" s="178" t="n">
        <f aca="false" ca="false" dt2D="false" dtr="false" t="normal">AD45</f>
        <v>29</v>
      </c>
    </row>
    <row customFormat="true" customHeight="true" ht="20.8500003814697" outlineLevel="0" r="53" s="126">
      <c r="A53" s="180" t="n"/>
      <c r="B53" s="181" t="n"/>
      <c r="C53" s="181" t="n"/>
      <c r="D53" s="181" t="n"/>
      <c r="E53" s="182" t="n"/>
      <c r="F53" s="181" t="n"/>
      <c r="G53" s="183" t="n"/>
      <c r="H53" s="184" t="n"/>
      <c r="I53" s="181" t="n"/>
      <c r="J53" s="181" t="n"/>
      <c r="K53" s="181" t="n"/>
      <c r="L53" s="185" t="n"/>
      <c r="M53" s="185" t="n"/>
      <c r="N53" s="181" t="n"/>
      <c r="O53" s="181" t="n"/>
      <c r="P53" s="181" t="n"/>
      <c r="Q53" s="181" t="n"/>
      <c r="R53" s="181" t="n"/>
      <c r="S53" s="181" t="n"/>
      <c r="T53" s="186" t="n"/>
      <c r="U53" s="181" t="n"/>
      <c r="V53" s="186" t="n"/>
      <c r="W53" s="181" t="n"/>
      <c r="X53" s="187" t="n"/>
      <c r="Y53" s="181" t="n"/>
      <c r="Z53" s="181" t="n"/>
      <c r="AA53" s="181" t="n"/>
      <c r="AB53" s="181" t="n"/>
      <c r="AC53" s="181" t="n"/>
      <c r="AD53" s="181" t="n"/>
    </row>
    <row outlineLevel="0" r="56">
      <c r="A56" s="88" t="n"/>
    </row>
  </sheetData>
  <mergeCells count="43">
    <mergeCell ref="A43:E43"/>
    <mergeCell ref="F42:F43"/>
    <mergeCell ref="G42:G43"/>
    <mergeCell ref="N42:N43"/>
    <mergeCell ref="T42:T43"/>
    <mergeCell ref="U42:U43"/>
    <mergeCell ref="V42:V43"/>
    <mergeCell ref="W42:W43"/>
    <mergeCell ref="X42:X43"/>
    <mergeCell ref="AD11:AD12"/>
    <mergeCell ref="Z10:AD10"/>
    <mergeCell ref="Z11:AC11"/>
    <mergeCell ref="W9:AD9"/>
    <mergeCell ref="U8:AD8"/>
    <mergeCell ref="Y10:Y12"/>
    <mergeCell ref="X10:X12"/>
    <mergeCell ref="W10:W12"/>
    <mergeCell ref="V10:V12"/>
    <mergeCell ref="U10:U12"/>
    <mergeCell ref="U9:V9"/>
    <mergeCell ref="S11:S12"/>
    <mergeCell ref="T10:T12"/>
    <mergeCell ref="H1:P1"/>
    <mergeCell ref="H2:Q2"/>
    <mergeCell ref="G3:R3"/>
    <mergeCell ref="F9:M9"/>
    <mergeCell ref="A8:A12"/>
    <mergeCell ref="B8:B12"/>
    <mergeCell ref="C11:C12"/>
    <mergeCell ref="D11:D12"/>
    <mergeCell ref="E8:E12"/>
    <mergeCell ref="F10:F12"/>
    <mergeCell ref="G10:G12"/>
    <mergeCell ref="H10:H12"/>
    <mergeCell ref="M11:M12"/>
    <mergeCell ref="N10:N12"/>
    <mergeCell ref="I11:L11"/>
    <mergeCell ref="C8:D10"/>
    <mergeCell ref="I10:M10"/>
    <mergeCell ref="F8:T8"/>
    <mergeCell ref="N9:T9"/>
    <mergeCell ref="O10:S10"/>
    <mergeCell ref="O11:R11"/>
  </mergeCells>
  <pageMargins bottom="0.590551555156708" footer="0.5" header="0.5" left="0.590551555156708" right="0.590551555156708" top="0.590551555156708"/>
  <pageSetup fitToHeight="1" fitToWidth="1" orientation="landscape" paperHeight="297mm" paperSize="9" paperWidth="210mm" scale="79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92"/>
  <sheetViews>
    <sheetView showZeros="true" topLeftCell="A13" workbookViewId="0">
      <pane activePane="bottomRight" state="frozen" topLeftCell="C14" xSplit="2" ySplit="1"/>
    </sheetView>
  </sheetViews>
  <sheetFormatPr baseColWidth="8" customHeight="false" defaultColWidth="5.71093728722066" defaultRowHeight="12" zeroHeight="false"/>
  <cols>
    <col customWidth="true" max="1" min="1" outlineLevel="0" style="28" width="22.9999991541691"/>
    <col customWidth="true" max="2" min="2" outlineLevel="0" style="30" width="9.14062530925693"/>
    <col customWidth="true" max="3" min="3" outlineLevel="0" style="30" width="6.14062480175838"/>
    <col customWidth="true" max="4" min="4" outlineLevel="0" style="30" width="7.28515649648041"/>
    <col customWidth="true" max="5" min="5" outlineLevel="0" style="30" width="10.7109374563868"/>
    <col customWidth="true" max="6" min="6" outlineLevel="0" style="30" width="5.14062497092456"/>
    <col customWidth="true" max="7" min="7" outlineLevel="0" style="34" width="4.71093745638684"/>
    <col customWidth="true" max="8" min="8" outlineLevel="0" style="30" width="4.28515632731423"/>
    <col customWidth="true" max="9" min="9" outlineLevel="0" style="30" width="4.42578112907261"/>
    <col customWidth="true" max="10" min="10" outlineLevel="0" style="30" width="6.14062480175838"/>
    <col customWidth="true" max="11" min="11" outlineLevel="0" style="30" width="4"/>
    <col customWidth="true" max="12" min="12" outlineLevel="0" style="30" width="4.71093745638684"/>
    <col customWidth="true" max="13" min="13" outlineLevel="0" style="30" width="4.14062514009074"/>
    <col customWidth="true" max="14" min="14" outlineLevel="0" style="30" width="4.28515632731423"/>
    <col customWidth="true" max="15" min="15" outlineLevel="0" style="30" width="4.42578112907261"/>
    <col customWidth="true" max="16" min="16" outlineLevel="0" style="30" width="4.57031265462846"/>
    <col customWidth="true" max="17" min="17" outlineLevel="0" style="30" width="3.85546881277651"/>
    <col customWidth="true" max="18" min="18" outlineLevel="0" style="30" width="4.14062514009074"/>
    <col customWidth="true" max="19" min="19" outlineLevel="0" style="30" width="4"/>
    <col customWidth="true" max="20" min="20" outlineLevel="0" style="34" width="6.42578146740498"/>
    <col customWidth="true" max="21" min="21" outlineLevel="0" style="30" width="4.71093745638684"/>
    <col customWidth="true" max="22" min="22" outlineLevel="0" style="30" width="8.14062514009074"/>
    <col customWidth="true" max="23" min="23" outlineLevel="0" style="30" width="4"/>
    <col customWidth="true" max="24" min="24" outlineLevel="0" style="30" width="5.00000016916618"/>
    <col customWidth="true" max="25" min="25" outlineLevel="0" style="30" width="3.57031248546228"/>
    <col customWidth="true" max="26" min="26" outlineLevel="0" style="30" width="4.57031265462846"/>
    <col customWidth="true" max="27" min="27" outlineLevel="0" style="30" width="5.85546881277651"/>
    <col customWidth="true" max="28" min="28" outlineLevel="0" style="30" width="3.57031248546228"/>
    <col customWidth="true" max="29" min="29" outlineLevel="0" style="30" width="3.71093762555303"/>
    <col customWidth="true" max="30" min="30" outlineLevel="0" style="30" width="3.42578129823879"/>
    <col bestFit="true" customWidth="true" max="16384" min="31" outlineLevel="0" style="30" width="5.71093728722066"/>
  </cols>
  <sheetData>
    <row ht="15.75" outlineLevel="0" r="1">
      <c r="B1" s="29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  <c r="T1" s="30" t="n"/>
    </row>
    <row ht="15.75" outlineLevel="0" r="2">
      <c r="B2" s="29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T2" s="30" t="n"/>
    </row>
    <row ht="15.75" outlineLevel="0" r="3">
      <c r="B3" s="29" t="n"/>
      <c r="C3" s="30" t="s">
        <v>28</v>
      </c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T3" s="30" t="n"/>
    </row>
    <row outlineLevel="0" r="4">
      <c r="A4" s="28" t="s">
        <v>240</v>
      </c>
      <c r="B4" s="29" t="n"/>
      <c r="G4" s="30" t="n"/>
      <c r="T4" s="30" t="n"/>
    </row>
    <row outlineLevel="0" r="5">
      <c r="B5" s="29" t="n"/>
      <c r="G5" s="30" t="n"/>
      <c r="T5" s="30" t="n"/>
    </row>
    <row outlineLevel="0" r="6">
      <c r="A6" s="188" t="s">
        <v>241</v>
      </c>
      <c r="B6" s="29" t="n"/>
      <c r="C6" s="189" t="s">
        <v>242</v>
      </c>
      <c r="D6" s="190" t="n"/>
      <c r="E6" s="190" t="n"/>
      <c r="G6" s="30" t="n"/>
      <c r="T6" s="30" t="n"/>
    </row>
    <row outlineLevel="0" r="7">
      <c r="B7" s="29" t="n"/>
      <c r="C7" s="191" t="n"/>
      <c r="D7" s="191" t="n"/>
      <c r="E7" s="191" t="n"/>
      <c r="G7" s="30" t="n"/>
      <c r="T7" s="30" t="n"/>
    </row>
    <row outlineLevel="0" r="8">
      <c r="A8" s="192" t="n"/>
      <c r="B8" s="193" t="n"/>
      <c r="C8" s="194" t="n"/>
      <c r="D8" s="194" t="n"/>
      <c r="E8" s="194" t="n"/>
      <c r="F8" s="195" t="n"/>
      <c r="G8" s="195" t="n"/>
      <c r="H8" s="195" t="n"/>
      <c r="I8" s="195" t="n"/>
      <c r="J8" s="195" t="n"/>
      <c r="K8" s="195" t="n"/>
      <c r="L8" s="195" t="n"/>
      <c r="M8" s="195" t="n"/>
      <c r="N8" s="195" t="n"/>
      <c r="O8" s="195" t="n"/>
      <c r="P8" s="195" t="n"/>
      <c r="Q8" s="195" t="n"/>
      <c r="R8" s="195" t="n"/>
      <c r="S8" s="195" t="n"/>
      <c r="T8" s="195" t="n"/>
      <c r="U8" s="196" t="n"/>
      <c r="V8" s="196" t="n"/>
      <c r="W8" s="196" t="n"/>
      <c r="X8" s="196" t="n"/>
      <c r="Y8" s="196" t="n"/>
      <c r="Z8" s="196" t="n"/>
      <c r="AA8" s="196" t="n"/>
      <c r="AB8" s="196" t="n"/>
      <c r="AC8" s="196" t="n"/>
      <c r="AD8" s="196" t="n"/>
    </row>
    <row customHeight="true" ht="14.25" outlineLevel="0" r="9">
      <c r="A9" s="197" t="s">
        <v>32</v>
      </c>
      <c r="B9" s="198" t="s">
        <v>33</v>
      </c>
      <c r="C9" s="199" t="s">
        <v>34</v>
      </c>
      <c r="D9" s="200" t="s"/>
      <c r="E9" s="199" t="s">
        <v>35</v>
      </c>
      <c r="F9" s="201" t="s">
        <v>5</v>
      </c>
      <c r="G9" s="202" t="s"/>
      <c r="H9" s="202" t="s"/>
      <c r="I9" s="202" t="s"/>
      <c r="J9" s="202" t="s"/>
      <c r="K9" s="202" t="s"/>
      <c r="L9" s="202" t="s"/>
      <c r="M9" s="202" t="s"/>
      <c r="N9" s="202" t="s"/>
      <c r="O9" s="202" t="s"/>
      <c r="P9" s="202" t="s"/>
      <c r="Q9" s="202" t="s"/>
      <c r="R9" s="202" t="s"/>
      <c r="S9" s="202" t="s"/>
      <c r="T9" s="203" t="s"/>
      <c r="U9" s="204" t="s">
        <v>6</v>
      </c>
      <c r="V9" s="205" t="s"/>
      <c r="W9" s="205" t="s"/>
      <c r="X9" s="205" t="s"/>
      <c r="Y9" s="205" t="s"/>
      <c r="Z9" s="205" t="s"/>
      <c r="AA9" s="205" t="s"/>
      <c r="AB9" s="205" t="s"/>
      <c r="AC9" s="205" t="s"/>
      <c r="AD9" s="206" t="s"/>
    </row>
    <row customHeight="true" ht="47.25" outlineLevel="0" r="10">
      <c r="A10" s="207" t="s"/>
      <c r="B10" s="208" t="s"/>
      <c r="C10" s="209" t="s"/>
      <c r="D10" s="210" t="s"/>
      <c r="E10" s="211" t="s"/>
      <c r="F10" s="201" t="s">
        <v>36</v>
      </c>
      <c r="G10" s="202" t="s"/>
      <c r="H10" s="202" t="s"/>
      <c r="I10" s="202" t="s"/>
      <c r="J10" s="202" t="s"/>
      <c r="K10" s="202" t="s"/>
      <c r="L10" s="202" t="s"/>
      <c r="M10" s="203" t="s"/>
      <c r="N10" s="204" t="s">
        <v>37</v>
      </c>
      <c r="O10" s="205" t="s"/>
      <c r="P10" s="205" t="s"/>
      <c r="Q10" s="205" t="s"/>
      <c r="R10" s="205" t="s"/>
      <c r="S10" s="205" t="s"/>
      <c r="T10" s="206" t="s"/>
      <c r="U10" s="201" t="s">
        <v>38</v>
      </c>
      <c r="V10" s="203" t="s"/>
      <c r="W10" s="201" t="s">
        <v>39</v>
      </c>
      <c r="X10" s="202" t="s"/>
      <c r="Y10" s="202" t="s"/>
      <c r="Z10" s="202" t="s"/>
      <c r="AA10" s="202" t="s"/>
      <c r="AB10" s="202" t="s"/>
      <c r="AC10" s="202" t="s"/>
      <c r="AD10" s="203" t="s"/>
    </row>
    <row customHeight="true" ht="16.5" outlineLevel="0" r="11">
      <c r="A11" s="207" t="s"/>
      <c r="B11" s="208" t="s"/>
      <c r="C11" s="212" t="s"/>
      <c r="D11" s="213" t="s"/>
      <c r="E11" s="211" t="s"/>
      <c r="F11" s="199" t="s">
        <v>12</v>
      </c>
      <c r="G11" s="214" t="s">
        <v>15</v>
      </c>
      <c r="H11" s="199" t="s">
        <v>40</v>
      </c>
      <c r="I11" s="215" t="s">
        <v>41</v>
      </c>
      <c r="J11" s="216" t="s"/>
      <c r="K11" s="216" t="s"/>
      <c r="L11" s="216" t="s"/>
      <c r="M11" s="217" t="s"/>
      <c r="N11" s="199" t="s">
        <v>12</v>
      </c>
      <c r="O11" s="204" t="s">
        <v>41</v>
      </c>
      <c r="P11" s="205" t="s"/>
      <c r="Q11" s="205" t="s"/>
      <c r="R11" s="205" t="s"/>
      <c r="S11" s="206" t="s"/>
      <c r="T11" s="214" t="s">
        <v>42</v>
      </c>
      <c r="U11" s="199" t="s">
        <v>12</v>
      </c>
      <c r="V11" s="199" t="s">
        <v>43</v>
      </c>
      <c r="W11" s="199" t="s">
        <v>44</v>
      </c>
      <c r="X11" s="199" t="s">
        <v>43</v>
      </c>
      <c r="Y11" s="218" t="s">
        <v>45</v>
      </c>
      <c r="Z11" s="204" t="s">
        <v>41</v>
      </c>
      <c r="AA11" s="205" t="s"/>
      <c r="AB11" s="205" t="s"/>
      <c r="AC11" s="205" t="s"/>
      <c r="AD11" s="206" t="s"/>
    </row>
    <row customHeight="true" ht="19.5" outlineLevel="0" r="12">
      <c r="A12" s="207" t="s"/>
      <c r="B12" s="208" t="s"/>
      <c r="C12" s="199" t="s">
        <v>243</v>
      </c>
      <c r="D12" s="199" t="s">
        <v>244</v>
      </c>
      <c r="E12" s="211" t="s"/>
      <c r="F12" s="211" t="s"/>
      <c r="G12" s="219" t="s"/>
      <c r="H12" s="211" t="s"/>
      <c r="I12" s="201" t="s">
        <v>46</v>
      </c>
      <c r="J12" s="202" t="s"/>
      <c r="K12" s="202" t="s"/>
      <c r="L12" s="203" t="s"/>
      <c r="M12" s="199" t="s">
        <v>18</v>
      </c>
      <c r="N12" s="211" t="s"/>
      <c r="O12" s="201" t="s">
        <v>46</v>
      </c>
      <c r="P12" s="202" t="s"/>
      <c r="Q12" s="202" t="s"/>
      <c r="R12" s="203" t="s"/>
      <c r="S12" s="199" t="s">
        <v>18</v>
      </c>
      <c r="T12" s="219" t="s"/>
      <c r="U12" s="211" t="s"/>
      <c r="V12" s="211" t="s"/>
      <c r="W12" s="211" t="s"/>
      <c r="X12" s="211" t="s"/>
      <c r="Y12" s="220" t="s"/>
      <c r="Z12" s="201" t="s">
        <v>46</v>
      </c>
      <c r="AA12" s="202" t="s"/>
      <c r="AB12" s="202" t="s"/>
      <c r="AC12" s="203" t="s"/>
      <c r="AD12" s="218" t="s">
        <v>18</v>
      </c>
    </row>
    <row ht="174.75" outlineLevel="0" r="13">
      <c r="A13" s="221" t="s"/>
      <c r="B13" s="222" t="s"/>
      <c r="C13" s="223" t="s"/>
      <c r="D13" s="223" t="s"/>
      <c r="E13" s="223" t="s"/>
      <c r="F13" s="223" t="s"/>
      <c r="G13" s="224" t="s"/>
      <c r="H13" s="223" t="s"/>
      <c r="I13" s="225" t="s">
        <v>49</v>
      </c>
      <c r="J13" s="225" t="s">
        <v>50</v>
      </c>
      <c r="K13" s="199" t="s">
        <v>51</v>
      </c>
      <c r="L13" s="199" t="s">
        <v>52</v>
      </c>
      <c r="M13" s="223" t="s"/>
      <c r="N13" s="223" t="s"/>
      <c r="O13" s="225" t="s">
        <v>49</v>
      </c>
      <c r="P13" s="225" t="s">
        <v>50</v>
      </c>
      <c r="Q13" s="199" t="s">
        <v>51</v>
      </c>
      <c r="R13" s="199" t="s">
        <v>52</v>
      </c>
      <c r="S13" s="223" t="s"/>
      <c r="T13" s="224" t="s"/>
      <c r="U13" s="223" t="s"/>
      <c r="V13" s="223" t="s"/>
      <c r="W13" s="223" t="s"/>
      <c r="X13" s="223" t="s"/>
      <c r="Y13" s="226" t="s"/>
      <c r="Z13" s="225" t="s">
        <v>49</v>
      </c>
      <c r="AA13" s="225" t="s">
        <v>50</v>
      </c>
      <c r="AB13" s="218" t="s">
        <v>51</v>
      </c>
      <c r="AC13" s="199" t="s">
        <v>52</v>
      </c>
      <c r="AD13" s="226" t="s"/>
    </row>
    <row customFormat="true" ht="15" outlineLevel="0" r="14" s="227">
      <c r="A14" s="228" t="n">
        <v>2</v>
      </c>
      <c r="B14" s="229" t="n">
        <v>3</v>
      </c>
      <c r="C14" s="228" t="n">
        <v>4</v>
      </c>
      <c r="D14" s="228" t="n">
        <v>5</v>
      </c>
      <c r="E14" s="228" t="n">
        <v>6</v>
      </c>
      <c r="F14" s="228" t="n">
        <v>7</v>
      </c>
      <c r="G14" s="228" t="n">
        <v>8</v>
      </c>
      <c r="H14" s="228" t="n">
        <v>9</v>
      </c>
      <c r="I14" s="228" t="n">
        <v>10</v>
      </c>
      <c r="J14" s="228" t="n">
        <v>11</v>
      </c>
      <c r="K14" s="228" t="n">
        <v>12</v>
      </c>
      <c r="L14" s="228" t="n">
        <v>13</v>
      </c>
      <c r="M14" s="228" t="n">
        <v>14</v>
      </c>
      <c r="N14" s="228" t="n">
        <v>15</v>
      </c>
      <c r="O14" s="228" t="n">
        <v>16</v>
      </c>
      <c r="P14" s="228" t="n">
        <v>17</v>
      </c>
      <c r="Q14" s="228" t="n">
        <v>18</v>
      </c>
      <c r="R14" s="228" t="n">
        <v>19</v>
      </c>
      <c r="S14" s="228" t="n">
        <v>20</v>
      </c>
      <c r="T14" s="228" t="n">
        <v>21</v>
      </c>
      <c r="U14" s="228" t="n">
        <v>22</v>
      </c>
      <c r="V14" s="228" t="n">
        <v>23</v>
      </c>
      <c r="W14" s="228" t="n">
        <v>24</v>
      </c>
      <c r="X14" s="228" t="n">
        <v>25</v>
      </c>
      <c r="Y14" s="228" t="n">
        <v>26</v>
      </c>
      <c r="Z14" s="228" t="n">
        <v>27</v>
      </c>
      <c r="AA14" s="228" t="n">
        <v>28</v>
      </c>
      <c r="AB14" s="228" t="n">
        <v>29</v>
      </c>
      <c r="AC14" s="228" t="n">
        <v>30</v>
      </c>
      <c r="AD14" s="228" t="n">
        <v>31</v>
      </c>
    </row>
    <row customFormat="true" ht="15" outlineLevel="0" r="15" s="3">
      <c r="A15" s="230" t="s">
        <v>219</v>
      </c>
      <c r="B15" s="230" t="n"/>
      <c r="C15" s="231" t="n"/>
      <c r="D15" s="231" t="n"/>
      <c r="E15" s="231" t="n"/>
      <c r="F15" s="231" t="n"/>
      <c r="G15" s="232" t="n"/>
      <c r="H15" s="231" t="n"/>
      <c r="I15" s="231" t="n"/>
      <c r="J15" s="231" t="n"/>
      <c r="K15" s="231" t="n"/>
      <c r="L15" s="231" t="n"/>
      <c r="M15" s="231" t="n"/>
      <c r="N15" s="231" t="n"/>
      <c r="O15" s="231" t="n"/>
      <c r="P15" s="231" t="n"/>
      <c r="Q15" s="231" t="n"/>
      <c r="R15" s="231" t="n"/>
      <c r="S15" s="231" t="n"/>
      <c r="T15" s="233" t="n"/>
      <c r="U15" s="231" t="n"/>
      <c r="V15" s="231" t="n"/>
      <c r="W15" s="231" t="n"/>
      <c r="X15" s="231" t="n"/>
      <c r="Y15" s="231" t="n"/>
      <c r="Z15" s="231" t="n"/>
      <c r="AA15" s="231" t="n"/>
      <c r="AB15" s="231" t="n"/>
      <c r="AC15" s="231" t="n"/>
      <c r="AD15" s="231" t="n"/>
    </row>
    <row customFormat="true" ht="15" outlineLevel="0" r="16" s="3">
      <c r="A16" s="234" t="s">
        <v>245</v>
      </c>
      <c r="B16" s="235" t="n">
        <v>16.67</v>
      </c>
      <c r="C16" s="204" t="n">
        <v>421</v>
      </c>
      <c r="D16" s="204" t="n">
        <v>424</v>
      </c>
      <c r="E16" s="236" t="n">
        <f aca="false" ca="false" dt2D="false" dtr="false" t="normal">D16/B16</f>
        <v>25.434913017396518</v>
      </c>
      <c r="F16" s="204" t="n">
        <v>74</v>
      </c>
      <c r="G16" s="237" t="n">
        <v>17.6</v>
      </c>
      <c r="H16" s="231" t="s">
        <v>20</v>
      </c>
      <c r="I16" s="204" t="n">
        <v>5</v>
      </c>
      <c r="J16" s="231" t="s">
        <v>20</v>
      </c>
      <c r="K16" s="231" t="s">
        <v>20</v>
      </c>
      <c r="L16" s="204" t="n">
        <v>34</v>
      </c>
      <c r="M16" s="204" t="n">
        <v>10</v>
      </c>
      <c r="N16" s="238" t="n">
        <v>34</v>
      </c>
      <c r="O16" s="239" t="n">
        <v>5</v>
      </c>
      <c r="P16" s="240" t="s">
        <v>20</v>
      </c>
      <c r="Q16" s="240" t="s">
        <v>20</v>
      </c>
      <c r="R16" s="239" t="n">
        <v>19</v>
      </c>
      <c r="S16" s="239" t="n">
        <v>10</v>
      </c>
      <c r="T16" s="241" t="n">
        <v>48.7</v>
      </c>
      <c r="U16" s="204" t="n">
        <v>127</v>
      </c>
      <c r="V16" s="241" t="n">
        <v>30</v>
      </c>
      <c r="W16" s="204" t="n">
        <v>63</v>
      </c>
      <c r="X16" s="237" t="n">
        <v>14.9</v>
      </c>
      <c r="Y16" s="231" t="s">
        <v>20</v>
      </c>
      <c r="Z16" s="204" t="n">
        <v>7</v>
      </c>
      <c r="AA16" s="231" t="s">
        <v>20</v>
      </c>
      <c r="AB16" s="231" t="s">
        <v>20</v>
      </c>
      <c r="AC16" s="204" t="n">
        <v>21</v>
      </c>
      <c r="AD16" s="204" t="n">
        <v>25</v>
      </c>
    </row>
    <row customFormat="true" customHeight="true" ht="23.25" outlineLevel="0" r="17" s="3">
      <c r="A17" s="234" t="s">
        <v>238</v>
      </c>
      <c r="B17" s="242" t="s"/>
      <c r="C17" s="242" t="s"/>
      <c r="D17" s="242" t="s"/>
      <c r="E17" s="243" t="s"/>
      <c r="F17" s="244" t="s"/>
      <c r="G17" s="245" t="s"/>
      <c r="H17" s="231" t="s">
        <v>20</v>
      </c>
      <c r="I17" s="231" t="n">
        <v>0</v>
      </c>
      <c r="J17" s="231" t="s">
        <v>20</v>
      </c>
      <c r="K17" s="231" t="s">
        <v>20</v>
      </c>
      <c r="L17" s="204" t="n">
        <v>10</v>
      </c>
      <c r="M17" s="204" t="n">
        <v>15</v>
      </c>
      <c r="N17" s="201" t="n">
        <v>2</v>
      </c>
      <c r="O17" s="231" t="s">
        <v>20</v>
      </c>
      <c r="P17" s="231" t="s">
        <v>20</v>
      </c>
      <c r="Q17" s="231" t="s">
        <v>20</v>
      </c>
      <c r="R17" s="204" t="n">
        <v>2</v>
      </c>
      <c r="S17" s="204" t="n">
        <v>0</v>
      </c>
      <c r="T17" s="246" t="s"/>
      <c r="U17" s="244" t="s"/>
      <c r="V17" s="246" t="s"/>
      <c r="W17" s="244" t="s"/>
      <c r="X17" s="245" t="s"/>
      <c r="Y17" s="231" t="s">
        <v>20</v>
      </c>
      <c r="Z17" s="231" t="s">
        <v>20</v>
      </c>
      <c r="AA17" s="231" t="s">
        <v>20</v>
      </c>
      <c r="AB17" s="231" t="s">
        <v>20</v>
      </c>
      <c r="AC17" s="204" t="n">
        <v>5</v>
      </c>
      <c r="AD17" s="204" t="n">
        <v>5</v>
      </c>
    </row>
    <row customFormat="true" ht="15" outlineLevel="0" r="18" s="3">
      <c r="A18" s="230" t="n"/>
      <c r="B18" s="230" t="n"/>
      <c r="C18" s="230" t="n"/>
      <c r="D18" s="231" t="n"/>
      <c r="E18" s="233" t="n"/>
      <c r="F18" s="231" t="n"/>
      <c r="G18" s="228" t="n"/>
      <c r="H18" s="228" t="n"/>
      <c r="I18" s="231" t="n"/>
      <c r="J18" s="231" t="n"/>
      <c r="K18" s="231" t="n"/>
      <c r="L18" s="231" t="n"/>
      <c r="M18" s="231" t="n"/>
      <c r="N18" s="231" t="n"/>
      <c r="O18" s="231" t="n"/>
      <c r="P18" s="231" t="n"/>
      <c r="Q18" s="231" t="n"/>
      <c r="R18" s="231" t="n"/>
      <c r="S18" s="231" t="n"/>
      <c r="T18" s="233" t="n"/>
      <c r="U18" s="231" t="n"/>
      <c r="V18" s="231" t="n"/>
      <c r="W18" s="231" t="n"/>
      <c r="X18" s="228" t="n"/>
      <c r="Y18" s="228" t="n"/>
      <c r="Z18" s="231" t="n"/>
      <c r="AA18" s="231" t="n"/>
      <c r="AB18" s="231" t="n"/>
      <c r="AC18" s="231" t="n"/>
      <c r="AD18" s="231" t="n"/>
    </row>
    <row customFormat="true" ht="15" outlineLevel="0" r="19" s="3">
      <c r="A19" s="230" t="s">
        <v>71</v>
      </c>
      <c r="B19" s="230" t="n"/>
      <c r="C19" s="230" t="n"/>
      <c r="D19" s="231" t="n"/>
      <c r="E19" s="233" t="n"/>
      <c r="F19" s="231" t="n"/>
      <c r="G19" s="228" t="n"/>
      <c r="H19" s="228" t="n"/>
      <c r="I19" s="231" t="n"/>
      <c r="J19" s="231" t="n"/>
      <c r="K19" s="231" t="n"/>
      <c r="L19" s="231" t="n"/>
      <c r="M19" s="231" t="n"/>
      <c r="N19" s="231" t="n"/>
      <c r="O19" s="231" t="n"/>
      <c r="P19" s="231" t="n"/>
      <c r="Q19" s="231" t="n"/>
      <c r="R19" s="231" t="n"/>
      <c r="S19" s="231" t="n"/>
      <c r="T19" s="233" t="n"/>
      <c r="U19" s="231" t="n"/>
      <c r="V19" s="231" t="n"/>
      <c r="W19" s="231" t="n"/>
      <c r="X19" s="228" t="n"/>
      <c r="Y19" s="228" t="n"/>
      <c r="Z19" s="231" t="n"/>
      <c r="AA19" s="231" t="n"/>
      <c r="AB19" s="231" t="n"/>
      <c r="AC19" s="231" t="n"/>
      <c r="AD19" s="231" t="n"/>
    </row>
    <row customFormat="true" ht="15" outlineLevel="0" r="20" s="3">
      <c r="A20" s="234" t="s">
        <v>74</v>
      </c>
      <c r="B20" s="235" t="n">
        <v>19.96</v>
      </c>
      <c r="C20" s="204" t="n">
        <v>189</v>
      </c>
      <c r="D20" s="204" t="n">
        <v>191</v>
      </c>
      <c r="E20" s="235" t="n">
        <f aca="false" ca="false" dt2D="false" dtr="false" t="normal">D20/B20</f>
        <v>9.569138276553106</v>
      </c>
      <c r="F20" s="204" t="n">
        <v>25</v>
      </c>
      <c r="G20" s="247" t="n">
        <v>13.3</v>
      </c>
      <c r="H20" s="228" t="s">
        <v>20</v>
      </c>
      <c r="I20" s="204" t="n">
        <v>3</v>
      </c>
      <c r="J20" s="231" t="s">
        <v>20</v>
      </c>
      <c r="K20" s="231" t="s">
        <v>20</v>
      </c>
      <c r="L20" s="204" t="n">
        <v>15</v>
      </c>
      <c r="M20" s="204" t="n">
        <v>7</v>
      </c>
      <c r="N20" s="204" t="n">
        <v>20</v>
      </c>
      <c r="O20" s="204" t="n">
        <v>3</v>
      </c>
      <c r="P20" s="204" t="s">
        <v>20</v>
      </c>
      <c r="Q20" s="204" t="s">
        <v>20</v>
      </c>
      <c r="R20" s="204" t="n">
        <v>12</v>
      </c>
      <c r="S20" s="204" t="n">
        <v>5</v>
      </c>
      <c r="T20" s="247" t="n">
        <v>80</v>
      </c>
      <c r="U20" s="204" t="n">
        <v>34</v>
      </c>
      <c r="V20" s="247" t="n">
        <v>18</v>
      </c>
      <c r="W20" s="204" t="n">
        <v>25</v>
      </c>
      <c r="X20" s="247" t="n">
        <v>13.1</v>
      </c>
      <c r="Y20" s="228" t="s">
        <v>20</v>
      </c>
      <c r="Z20" s="204" t="n">
        <v>3</v>
      </c>
      <c r="AA20" s="231" t="s">
        <v>20</v>
      </c>
      <c r="AB20" s="231" t="s">
        <v>20</v>
      </c>
      <c r="AC20" s="204" t="n">
        <v>12</v>
      </c>
      <c r="AD20" s="204" t="n">
        <v>10</v>
      </c>
    </row>
    <row customFormat="true" ht="15" outlineLevel="0" r="21" s="3">
      <c r="A21" s="234" t="s">
        <v>72</v>
      </c>
      <c r="B21" s="235" t="n">
        <v>23.53</v>
      </c>
      <c r="C21" s="204" t="n">
        <v>16</v>
      </c>
      <c r="D21" s="204" t="n">
        <v>33</v>
      </c>
      <c r="E21" s="235" t="n">
        <f aca="false" ca="false" dt2D="false" dtr="false" t="normal">D21/B21</f>
        <v>1.4024649383765406</v>
      </c>
      <c r="F21" s="204" t="s">
        <v>20</v>
      </c>
      <c r="G21" s="247" t="s">
        <v>20</v>
      </c>
      <c r="H21" s="228" t="s">
        <v>20</v>
      </c>
      <c r="I21" s="204" t="s">
        <v>20</v>
      </c>
      <c r="J21" s="231" t="s">
        <v>20</v>
      </c>
      <c r="K21" s="231" t="s">
        <v>20</v>
      </c>
      <c r="L21" s="204" t="s">
        <v>20</v>
      </c>
      <c r="M21" s="204" t="s">
        <v>20</v>
      </c>
      <c r="N21" s="204" t="s">
        <v>20</v>
      </c>
      <c r="O21" s="204" t="s">
        <v>20</v>
      </c>
      <c r="P21" s="204" t="s">
        <v>20</v>
      </c>
      <c r="Q21" s="204" t="s">
        <v>20</v>
      </c>
      <c r="R21" s="204" t="s">
        <v>20</v>
      </c>
      <c r="S21" s="204" t="s">
        <v>20</v>
      </c>
      <c r="T21" s="247" t="s">
        <v>20</v>
      </c>
      <c r="U21" s="204" t="n">
        <v>2</v>
      </c>
      <c r="V21" s="247" t="n">
        <v>8</v>
      </c>
      <c r="W21" s="204" t="n">
        <v>2</v>
      </c>
      <c r="X21" s="247" t="n">
        <v>6.1</v>
      </c>
      <c r="Y21" s="228" t="s">
        <v>20</v>
      </c>
      <c r="Z21" s="204" t="s">
        <v>20</v>
      </c>
      <c r="AA21" s="231" t="s">
        <v>20</v>
      </c>
      <c r="AB21" s="231" t="s">
        <v>20</v>
      </c>
      <c r="AC21" s="204" t="n">
        <v>1</v>
      </c>
      <c r="AD21" s="204" t="n">
        <v>1</v>
      </c>
    </row>
    <row customFormat="true" ht="15" outlineLevel="0" r="22" s="3">
      <c r="A22" s="234" t="s">
        <v>73</v>
      </c>
      <c r="B22" s="235" t="n">
        <v>57.13</v>
      </c>
      <c r="C22" s="204" t="n">
        <v>9</v>
      </c>
      <c r="D22" s="204" t="n">
        <v>9</v>
      </c>
      <c r="E22" s="235" t="n">
        <f aca="false" ca="false" dt2D="false" dtr="false" t="normal">D22/B22</f>
        <v>0.15753544547523193</v>
      </c>
      <c r="F22" s="201" t="s">
        <v>20</v>
      </c>
      <c r="G22" s="201" t="s">
        <v>20</v>
      </c>
      <c r="H22" s="201" t="s">
        <v>20</v>
      </c>
      <c r="I22" s="201" t="s">
        <v>20</v>
      </c>
      <c r="J22" s="201" t="s">
        <v>20</v>
      </c>
      <c r="K22" s="201" t="s">
        <v>20</v>
      </c>
      <c r="L22" s="201" t="s">
        <v>20</v>
      </c>
      <c r="M22" s="228" t="s">
        <v>20</v>
      </c>
      <c r="N22" s="201" t="s">
        <v>20</v>
      </c>
      <c r="O22" s="201" t="s">
        <v>20</v>
      </c>
      <c r="P22" s="201" t="s">
        <v>20</v>
      </c>
      <c r="Q22" s="201" t="s">
        <v>20</v>
      </c>
      <c r="R22" s="201" t="s">
        <v>20</v>
      </c>
      <c r="S22" s="201" t="s">
        <v>20</v>
      </c>
      <c r="T22" s="201" t="s">
        <v>20</v>
      </c>
      <c r="U22" s="201" t="s">
        <v>20</v>
      </c>
      <c r="V22" s="201" t="s">
        <v>20</v>
      </c>
      <c r="W22" s="201" t="s">
        <v>20</v>
      </c>
      <c r="X22" s="201" t="s">
        <v>20</v>
      </c>
      <c r="Y22" s="201" t="s">
        <v>20</v>
      </c>
      <c r="Z22" s="201" t="s">
        <v>20</v>
      </c>
      <c r="AA22" s="201" t="s">
        <v>20</v>
      </c>
      <c r="AB22" s="201" t="s">
        <v>20</v>
      </c>
      <c r="AC22" s="201" t="s">
        <v>20</v>
      </c>
      <c r="AD22" s="228" t="s">
        <v>20</v>
      </c>
    </row>
    <row customFormat="true" ht="15" outlineLevel="0" r="23" s="3">
      <c r="A23" s="248" t="s">
        <v>75</v>
      </c>
      <c r="B23" s="235" t="n">
        <v>38.28</v>
      </c>
      <c r="C23" s="204" t="n">
        <v>120</v>
      </c>
      <c r="D23" s="204" t="n">
        <v>126</v>
      </c>
      <c r="E23" s="235" t="n">
        <f aca="false" ca="false" dt2D="false" dtr="false" t="normal">D23/B23</f>
        <v>3.29153605015674</v>
      </c>
      <c r="F23" s="204" t="n">
        <v>12</v>
      </c>
      <c r="G23" s="247" t="n">
        <v>10</v>
      </c>
      <c r="H23" s="228" t="s">
        <v>20</v>
      </c>
      <c r="I23" s="204" t="s">
        <v>20</v>
      </c>
      <c r="J23" s="231" t="s">
        <v>20</v>
      </c>
      <c r="K23" s="231" t="s">
        <v>20</v>
      </c>
      <c r="L23" s="204" t="n">
        <v>9</v>
      </c>
      <c r="M23" s="204" t="n">
        <v>3</v>
      </c>
      <c r="N23" s="204" t="n">
        <v>12</v>
      </c>
      <c r="O23" s="204" t="s">
        <v>20</v>
      </c>
      <c r="P23" s="204" t="s">
        <v>20</v>
      </c>
      <c r="Q23" s="204" t="s">
        <v>20</v>
      </c>
      <c r="R23" s="204" t="n">
        <v>9</v>
      </c>
      <c r="S23" s="204" t="n">
        <v>3</v>
      </c>
      <c r="T23" s="247" t="n">
        <v>100</v>
      </c>
      <c r="U23" s="204" t="n">
        <v>15</v>
      </c>
      <c r="V23" s="247" t="n">
        <v>12</v>
      </c>
      <c r="W23" s="204" t="n">
        <v>12</v>
      </c>
      <c r="X23" s="247" t="n">
        <v>9.6</v>
      </c>
      <c r="Y23" s="228" t="s">
        <v>20</v>
      </c>
      <c r="Z23" s="204" t="s">
        <v>20</v>
      </c>
      <c r="AA23" s="231" t="s">
        <v>20</v>
      </c>
      <c r="AB23" s="231" t="s">
        <v>20</v>
      </c>
      <c r="AC23" s="204" t="n">
        <v>9</v>
      </c>
      <c r="AD23" s="204" t="n">
        <v>3</v>
      </c>
    </row>
    <row customFormat="true" ht="15" outlineLevel="0" r="24" s="3">
      <c r="A24" s="230" t="n"/>
      <c r="B24" s="230" t="n"/>
      <c r="C24" s="231" t="n"/>
      <c r="D24" s="231" t="n"/>
      <c r="E24" s="249" t="n"/>
      <c r="F24" s="231" t="n"/>
      <c r="G24" s="231" t="n"/>
      <c r="H24" s="228" t="n"/>
      <c r="I24" s="231" t="n"/>
      <c r="J24" s="231" t="n"/>
      <c r="K24" s="231" t="n"/>
      <c r="L24" s="231" t="n"/>
      <c r="M24" s="231" t="n"/>
      <c r="N24" s="231" t="n"/>
      <c r="O24" s="231" t="n"/>
      <c r="P24" s="231" t="n"/>
      <c r="Q24" s="231" t="n"/>
      <c r="R24" s="231" t="n"/>
      <c r="S24" s="231" t="n"/>
      <c r="T24" s="249" t="n"/>
      <c r="U24" s="231" t="n"/>
      <c r="V24" s="249" t="n"/>
      <c r="W24" s="231" t="n"/>
      <c r="X24" s="231" t="n"/>
      <c r="Y24" s="228" t="n"/>
      <c r="Z24" s="231" t="n"/>
      <c r="AA24" s="231" t="n"/>
      <c r="AB24" s="231" t="n"/>
      <c r="AC24" s="231" t="n"/>
      <c r="AD24" s="231" t="n"/>
    </row>
    <row customFormat="true" ht="15" outlineLevel="0" r="25" s="3">
      <c r="A25" s="230" t="s">
        <v>76</v>
      </c>
      <c r="B25" s="230" t="n"/>
      <c r="C25" s="231" t="n"/>
      <c r="D25" s="231" t="n"/>
      <c r="E25" s="249" t="n"/>
      <c r="F25" s="231" t="n"/>
      <c r="G25" s="231" t="n"/>
      <c r="H25" s="228" t="n"/>
      <c r="I25" s="231" t="n"/>
      <c r="J25" s="231" t="n"/>
      <c r="K25" s="231" t="n"/>
      <c r="L25" s="231" t="n"/>
      <c r="M25" s="231" t="n"/>
      <c r="N25" s="231" t="n"/>
      <c r="O25" s="231" t="n"/>
      <c r="P25" s="231" t="n"/>
      <c r="Q25" s="231" t="n"/>
      <c r="R25" s="231" t="n"/>
      <c r="S25" s="231" t="n"/>
      <c r="T25" s="249" t="n"/>
      <c r="U25" s="231" t="n"/>
      <c r="V25" s="249" t="n"/>
      <c r="W25" s="231" t="n"/>
      <c r="X25" s="231" t="n"/>
      <c r="Y25" s="228" t="n"/>
      <c r="Z25" s="231" t="n"/>
      <c r="AA25" s="231" t="n"/>
      <c r="AB25" s="231" t="n"/>
      <c r="AC25" s="231" t="n"/>
      <c r="AD25" s="231" t="n"/>
    </row>
    <row customFormat="true" ht="15" outlineLevel="0" r="26" s="3">
      <c r="A26" s="234" t="s">
        <v>77</v>
      </c>
      <c r="B26" s="235" t="n">
        <v>35.26</v>
      </c>
      <c r="C26" s="204" t="n">
        <v>23</v>
      </c>
      <c r="D26" s="204" t="n">
        <v>30</v>
      </c>
      <c r="E26" s="235" t="n">
        <f aca="false" ca="false" dt2D="false" dtr="false" t="normal">D26/B26</f>
        <v>0.8508224617129893</v>
      </c>
      <c r="F26" s="204" t="n">
        <v>1</v>
      </c>
      <c r="G26" s="204" t="n">
        <v>4.4</v>
      </c>
      <c r="H26" s="231" t="s">
        <v>20</v>
      </c>
      <c r="I26" s="231" t="s">
        <v>20</v>
      </c>
      <c r="J26" s="231" t="s">
        <v>20</v>
      </c>
      <c r="K26" s="231" t="s">
        <v>20</v>
      </c>
      <c r="L26" s="204" t="s">
        <v>20</v>
      </c>
      <c r="M26" s="204" t="n">
        <v>1</v>
      </c>
      <c r="N26" s="250" t="n">
        <v>1</v>
      </c>
      <c r="O26" s="237" t="s">
        <v>20</v>
      </c>
      <c r="P26" s="237" t="s">
        <v>20</v>
      </c>
      <c r="Q26" s="237" t="s">
        <v>20</v>
      </c>
      <c r="R26" s="237" t="s">
        <v>20</v>
      </c>
      <c r="S26" s="250" t="n">
        <v>1</v>
      </c>
      <c r="T26" s="237" t="n">
        <v>100</v>
      </c>
      <c r="U26" s="204" t="n">
        <v>1</v>
      </c>
      <c r="V26" s="237" t="n">
        <v>5</v>
      </c>
      <c r="W26" s="204" t="n">
        <v>1</v>
      </c>
      <c r="X26" s="204" t="n">
        <v>3.4</v>
      </c>
      <c r="Y26" s="231" t="s">
        <v>20</v>
      </c>
      <c r="Z26" s="231" t="s">
        <v>20</v>
      </c>
      <c r="AA26" s="231" t="s">
        <v>20</v>
      </c>
      <c r="AB26" s="231" t="s">
        <v>20</v>
      </c>
      <c r="AC26" s="204" t="s">
        <v>20</v>
      </c>
      <c r="AD26" s="204" t="n">
        <v>1</v>
      </c>
    </row>
    <row customFormat="true" ht="15" outlineLevel="0" r="27" s="3">
      <c r="A27" s="230" t="n"/>
      <c r="B27" s="230" t="n"/>
      <c r="C27" s="231" t="n"/>
      <c r="D27" s="231" t="n"/>
      <c r="E27" s="235" t="n"/>
      <c r="F27" s="231" t="n"/>
      <c r="G27" s="231" t="n"/>
      <c r="H27" s="228" t="n"/>
      <c r="I27" s="231" t="n"/>
      <c r="J27" s="231" t="n"/>
      <c r="K27" s="231" t="n"/>
      <c r="L27" s="231" t="n"/>
      <c r="M27" s="231" t="n"/>
      <c r="N27" s="231" t="n"/>
      <c r="O27" s="231" t="n"/>
      <c r="P27" s="231" t="n"/>
      <c r="Q27" s="231" t="n"/>
      <c r="R27" s="231" t="n"/>
      <c r="S27" s="231" t="n"/>
      <c r="T27" s="249" t="n"/>
      <c r="U27" s="231" t="n"/>
      <c r="V27" s="249" t="n"/>
      <c r="W27" s="231" t="n"/>
      <c r="X27" s="231" t="n"/>
      <c r="Y27" s="228" t="n"/>
      <c r="Z27" s="231" t="n"/>
      <c r="AA27" s="231" t="n"/>
      <c r="AB27" s="231" t="n"/>
      <c r="AC27" s="231" t="n"/>
      <c r="AD27" s="231" t="n"/>
    </row>
    <row customFormat="true" ht="15" outlineLevel="0" r="28" s="3">
      <c r="A28" s="230" t="s">
        <v>83</v>
      </c>
      <c r="B28" s="230" t="n"/>
      <c r="C28" s="231" t="n"/>
      <c r="D28" s="231" t="n"/>
      <c r="E28" s="235" t="n"/>
      <c r="F28" s="231" t="n"/>
      <c r="G28" s="231" t="n"/>
      <c r="H28" s="228" t="n"/>
      <c r="I28" s="231" t="n"/>
      <c r="J28" s="231" t="n"/>
      <c r="K28" s="231" t="n"/>
      <c r="L28" s="231" t="n"/>
      <c r="M28" s="231" t="n"/>
      <c r="N28" s="231" t="n"/>
      <c r="O28" s="231" t="n"/>
      <c r="P28" s="231" t="n"/>
      <c r="Q28" s="231" t="n"/>
      <c r="R28" s="231" t="n"/>
      <c r="S28" s="231" t="n"/>
      <c r="T28" s="249" t="n"/>
      <c r="U28" s="231" t="n"/>
      <c r="V28" s="249" t="n"/>
      <c r="W28" s="231" t="n"/>
      <c r="X28" s="231" t="n"/>
      <c r="Y28" s="228" t="n"/>
      <c r="Z28" s="231" t="n"/>
      <c r="AA28" s="231" t="n"/>
      <c r="AB28" s="231" t="n"/>
      <c r="AC28" s="231" t="n"/>
      <c r="AD28" s="231" t="n"/>
    </row>
    <row customFormat="true" ht="15" outlineLevel="0" r="29" s="3">
      <c r="A29" s="234" t="s">
        <v>85</v>
      </c>
      <c r="B29" s="235" t="n">
        <v>46.73</v>
      </c>
      <c r="C29" s="204" t="n">
        <v>0</v>
      </c>
      <c r="D29" s="204" t="n">
        <v>0</v>
      </c>
      <c r="E29" s="235" t="n">
        <f aca="false" ca="false" dt2D="false" dtr="false" t="normal">D29/B29</f>
        <v>0</v>
      </c>
      <c r="F29" s="228" t="s">
        <v>20</v>
      </c>
      <c r="G29" s="228" t="s">
        <v>20</v>
      </c>
      <c r="H29" s="228" t="s">
        <v>20</v>
      </c>
      <c r="I29" s="228" t="s">
        <v>20</v>
      </c>
      <c r="J29" s="228" t="s">
        <v>20</v>
      </c>
      <c r="K29" s="228" t="s">
        <v>20</v>
      </c>
      <c r="L29" s="228" t="s">
        <v>20</v>
      </c>
      <c r="M29" s="228" t="s">
        <v>20</v>
      </c>
      <c r="N29" s="228" t="s">
        <v>20</v>
      </c>
      <c r="O29" s="228" t="s">
        <v>20</v>
      </c>
      <c r="P29" s="228" t="s">
        <v>20</v>
      </c>
      <c r="Q29" s="228" t="s">
        <v>20</v>
      </c>
      <c r="R29" s="228" t="s">
        <v>20</v>
      </c>
      <c r="S29" s="228" t="s">
        <v>20</v>
      </c>
      <c r="T29" s="228" t="s">
        <v>20</v>
      </c>
      <c r="U29" s="228" t="s">
        <v>20</v>
      </c>
      <c r="V29" s="228" t="s">
        <v>20</v>
      </c>
      <c r="W29" s="228" t="s">
        <v>20</v>
      </c>
      <c r="X29" s="228" t="s">
        <v>20</v>
      </c>
      <c r="Y29" s="228" t="s">
        <v>20</v>
      </c>
      <c r="Z29" s="228" t="s">
        <v>20</v>
      </c>
      <c r="AA29" s="228" t="s">
        <v>20</v>
      </c>
      <c r="AB29" s="228" t="s">
        <v>20</v>
      </c>
      <c r="AC29" s="228" t="s">
        <v>20</v>
      </c>
      <c r="AD29" s="228" t="s">
        <v>20</v>
      </c>
    </row>
    <row customFormat="true" ht="15" outlineLevel="0" r="30" s="3">
      <c r="A30" s="230" t="n"/>
      <c r="B30" s="230" t="n"/>
      <c r="C30" s="231" t="n"/>
      <c r="D30" s="231" t="n"/>
      <c r="E30" s="235" t="n"/>
      <c r="F30" s="231" t="n"/>
      <c r="G30" s="231" t="n"/>
      <c r="H30" s="228" t="n"/>
      <c r="I30" s="231" t="n"/>
      <c r="J30" s="231" t="n"/>
      <c r="K30" s="231" t="n"/>
      <c r="L30" s="231" t="n"/>
      <c r="M30" s="231" t="n"/>
      <c r="N30" s="231" t="n"/>
      <c r="O30" s="231" t="n"/>
      <c r="P30" s="231" t="n"/>
      <c r="Q30" s="231" t="n"/>
      <c r="R30" s="231" t="n"/>
      <c r="S30" s="231" t="n"/>
      <c r="T30" s="249" t="n"/>
      <c r="U30" s="231" t="n"/>
      <c r="V30" s="249" t="n"/>
      <c r="W30" s="231" t="n"/>
      <c r="X30" s="231" t="n"/>
      <c r="Y30" s="228" t="n"/>
      <c r="Z30" s="231" t="n"/>
      <c r="AA30" s="231" t="n"/>
      <c r="AB30" s="231" t="n"/>
      <c r="AC30" s="231" t="n"/>
      <c r="AD30" s="231" t="n"/>
    </row>
    <row customFormat="true" ht="15" outlineLevel="0" r="31" s="3">
      <c r="A31" s="230" t="s">
        <v>86</v>
      </c>
      <c r="B31" s="230" t="n"/>
      <c r="C31" s="231" t="n"/>
      <c r="D31" s="231" t="n"/>
      <c r="E31" s="235" t="n"/>
      <c r="F31" s="231" t="n"/>
      <c r="G31" s="231" t="n"/>
      <c r="H31" s="228" t="n"/>
      <c r="I31" s="231" t="n"/>
      <c r="J31" s="231" t="n"/>
      <c r="K31" s="231" t="n"/>
      <c r="L31" s="231" t="n"/>
      <c r="M31" s="231" t="n"/>
      <c r="N31" s="231" t="n"/>
      <c r="O31" s="231" t="n"/>
      <c r="P31" s="231" t="n"/>
      <c r="Q31" s="231" t="n"/>
      <c r="R31" s="231" t="n"/>
      <c r="S31" s="231" t="n"/>
      <c r="T31" s="249" t="n"/>
      <c r="U31" s="231" t="n"/>
      <c r="V31" s="249" t="n"/>
      <c r="W31" s="231" t="n"/>
      <c r="X31" s="231" t="n"/>
      <c r="Y31" s="228" t="n"/>
      <c r="Z31" s="231" t="n"/>
      <c r="AA31" s="231" t="n"/>
      <c r="AB31" s="231" t="n"/>
      <c r="AC31" s="231" t="n"/>
      <c r="AD31" s="231" t="n"/>
    </row>
    <row customFormat="true" ht="15" outlineLevel="0" r="32" s="3">
      <c r="A32" s="234" t="s">
        <v>89</v>
      </c>
      <c r="B32" s="235" t="n">
        <v>18.62</v>
      </c>
      <c r="C32" s="204" t="n">
        <v>50</v>
      </c>
      <c r="D32" s="204" t="n">
        <v>66</v>
      </c>
      <c r="E32" s="235" t="n">
        <f aca="false" ca="false" dt2D="false" dtr="false" t="normal">D32/B32</f>
        <v>3.544575725026853</v>
      </c>
      <c r="F32" s="204" t="n">
        <v>4</v>
      </c>
      <c r="G32" s="237" t="n">
        <v>8</v>
      </c>
      <c r="H32" s="228" t="s">
        <v>20</v>
      </c>
      <c r="I32" s="204" t="s">
        <v>20</v>
      </c>
      <c r="J32" s="231" t="s">
        <v>20</v>
      </c>
      <c r="K32" s="231" t="s">
        <v>20</v>
      </c>
      <c r="L32" s="204" t="n">
        <v>2</v>
      </c>
      <c r="M32" s="204" t="n">
        <v>2</v>
      </c>
      <c r="N32" s="204" t="n">
        <v>0</v>
      </c>
      <c r="O32" s="204" t="s">
        <v>20</v>
      </c>
      <c r="P32" s="231" t="s">
        <v>20</v>
      </c>
      <c r="Q32" s="231" t="s">
        <v>20</v>
      </c>
      <c r="R32" s="204" t="n">
        <v>0</v>
      </c>
      <c r="S32" s="204" t="n">
        <v>0</v>
      </c>
      <c r="T32" s="247" t="n">
        <v>0</v>
      </c>
      <c r="U32" s="204" t="n">
        <v>7</v>
      </c>
      <c r="V32" s="247" t="n">
        <v>12</v>
      </c>
      <c r="W32" s="204" t="n">
        <v>4</v>
      </c>
      <c r="X32" s="237" t="n">
        <v>6.1</v>
      </c>
      <c r="Y32" s="228" t="s">
        <v>20</v>
      </c>
      <c r="Z32" s="204" t="s">
        <v>20</v>
      </c>
      <c r="AA32" s="231" t="s">
        <v>20</v>
      </c>
      <c r="AB32" s="231" t="s">
        <v>20</v>
      </c>
      <c r="AC32" s="204" t="n">
        <v>2</v>
      </c>
      <c r="AD32" s="204" t="n">
        <v>2</v>
      </c>
    </row>
    <row customFormat="true" ht="15" outlineLevel="0" r="33" s="3">
      <c r="A33" s="234" t="s">
        <v>94</v>
      </c>
      <c r="B33" s="235" t="n">
        <v>20.56</v>
      </c>
      <c r="C33" s="204" t="n">
        <v>5</v>
      </c>
      <c r="D33" s="204" t="n">
        <v>10</v>
      </c>
      <c r="E33" s="235" t="n">
        <f aca="false" ca="false" dt2D="false" dtr="false" t="normal">D33/B33</f>
        <v>0.4863813229571985</v>
      </c>
      <c r="F33" s="230" t="s">
        <v>20</v>
      </c>
      <c r="G33" s="230" t="s">
        <v>20</v>
      </c>
      <c r="H33" s="230" t="s">
        <v>20</v>
      </c>
      <c r="I33" s="230" t="s">
        <v>20</v>
      </c>
      <c r="J33" s="230" t="s">
        <v>20</v>
      </c>
      <c r="K33" s="230" t="s">
        <v>20</v>
      </c>
      <c r="L33" s="230" t="s">
        <v>20</v>
      </c>
      <c r="M33" s="230" t="s">
        <v>20</v>
      </c>
      <c r="N33" s="230" t="s">
        <v>20</v>
      </c>
      <c r="O33" s="230" t="s">
        <v>20</v>
      </c>
      <c r="P33" s="230" t="s">
        <v>20</v>
      </c>
      <c r="Q33" s="230" t="s">
        <v>20</v>
      </c>
      <c r="R33" s="230" t="s">
        <v>20</v>
      </c>
      <c r="S33" s="230" t="s">
        <v>20</v>
      </c>
      <c r="T33" s="230" t="s">
        <v>20</v>
      </c>
      <c r="U33" s="230" t="s">
        <v>20</v>
      </c>
      <c r="V33" s="230" t="s">
        <v>20</v>
      </c>
      <c r="W33" s="230" t="s">
        <v>20</v>
      </c>
      <c r="X33" s="230" t="s">
        <v>20</v>
      </c>
      <c r="Y33" s="230" t="s">
        <v>20</v>
      </c>
      <c r="Z33" s="230" t="s">
        <v>20</v>
      </c>
      <c r="AA33" s="230" t="s">
        <v>20</v>
      </c>
      <c r="AB33" s="230" t="s">
        <v>20</v>
      </c>
      <c r="AC33" s="230" t="s">
        <v>20</v>
      </c>
      <c r="AD33" s="230" t="s">
        <v>20</v>
      </c>
    </row>
    <row customFormat="true" ht="15" outlineLevel="0" r="34" s="3">
      <c r="A34" s="230" t="n"/>
      <c r="B34" s="230" t="n"/>
      <c r="C34" s="231" t="n"/>
      <c r="D34" s="231" t="n"/>
      <c r="E34" s="235" t="n"/>
      <c r="F34" s="231" t="n"/>
      <c r="G34" s="231" t="n"/>
      <c r="H34" s="228" t="n"/>
      <c r="I34" s="231" t="n"/>
      <c r="J34" s="231" t="n"/>
      <c r="K34" s="231" t="n"/>
      <c r="L34" s="231" t="n"/>
      <c r="M34" s="231" t="n"/>
      <c r="N34" s="231" t="n"/>
      <c r="O34" s="231" t="n"/>
      <c r="P34" s="231" t="n"/>
      <c r="Q34" s="231" t="n"/>
      <c r="R34" s="231" t="n"/>
      <c r="S34" s="231" t="n"/>
      <c r="T34" s="249" t="n"/>
      <c r="U34" s="231" t="n"/>
      <c r="V34" s="249" t="n"/>
      <c r="W34" s="231" t="n"/>
      <c r="X34" s="231" t="n"/>
      <c r="Y34" s="228" t="n"/>
      <c r="Z34" s="231" t="n"/>
      <c r="AA34" s="231" t="n"/>
      <c r="AB34" s="231" t="n"/>
      <c r="AC34" s="231" t="n"/>
      <c r="AD34" s="231" t="n"/>
    </row>
    <row customFormat="true" ht="15" outlineLevel="0" r="35" s="3">
      <c r="A35" s="230" t="s">
        <v>95</v>
      </c>
      <c r="B35" s="230" t="n"/>
      <c r="C35" s="231" t="n"/>
      <c r="D35" s="231" t="n"/>
      <c r="E35" s="235" t="n"/>
      <c r="F35" s="231" t="n"/>
      <c r="G35" s="231" t="n"/>
      <c r="H35" s="228" t="n"/>
      <c r="I35" s="231" t="n"/>
      <c r="J35" s="231" t="n"/>
      <c r="K35" s="231" t="n"/>
      <c r="L35" s="231" t="n"/>
      <c r="M35" s="231" t="n"/>
      <c r="N35" s="231" t="n"/>
      <c r="O35" s="231" t="n"/>
      <c r="P35" s="231" t="n"/>
      <c r="Q35" s="231" t="n"/>
      <c r="R35" s="231" t="n"/>
      <c r="S35" s="231" t="n"/>
      <c r="T35" s="249" t="n"/>
      <c r="U35" s="231" t="n"/>
      <c r="V35" s="249" t="n"/>
      <c r="W35" s="231" t="n"/>
      <c r="X35" s="231" t="n"/>
      <c r="Y35" s="228" t="n"/>
      <c r="Z35" s="231" t="n"/>
      <c r="AA35" s="231" t="n"/>
      <c r="AB35" s="231" t="n"/>
      <c r="AC35" s="231" t="n"/>
      <c r="AD35" s="231" t="n"/>
    </row>
    <row customFormat="true" ht="15" outlineLevel="0" r="36" s="3">
      <c r="A36" s="234" t="s">
        <v>99</v>
      </c>
      <c r="B36" s="235" t="n">
        <v>36.85</v>
      </c>
      <c r="C36" s="204" t="s">
        <v>20</v>
      </c>
      <c r="D36" s="204" t="n">
        <v>14</v>
      </c>
      <c r="E36" s="235" t="n">
        <f aca="false" ca="false" dt2D="false" dtr="false" t="normal">D36/B36</f>
        <v>0.37991858887381275</v>
      </c>
      <c r="F36" s="204" t="s">
        <v>20</v>
      </c>
      <c r="G36" s="204" t="s">
        <v>20</v>
      </c>
      <c r="H36" s="204" t="s">
        <v>20</v>
      </c>
      <c r="I36" s="204" t="s">
        <v>20</v>
      </c>
      <c r="J36" s="204" t="s">
        <v>20</v>
      </c>
      <c r="K36" s="204" t="s">
        <v>20</v>
      </c>
      <c r="L36" s="204" t="s">
        <v>20</v>
      </c>
      <c r="M36" s="204" t="s">
        <v>20</v>
      </c>
      <c r="N36" s="204" t="s">
        <v>20</v>
      </c>
      <c r="O36" s="204" t="s">
        <v>20</v>
      </c>
      <c r="P36" s="204" t="s">
        <v>20</v>
      </c>
      <c r="Q36" s="204" t="s">
        <v>20</v>
      </c>
      <c r="R36" s="204" t="s">
        <v>20</v>
      </c>
      <c r="S36" s="204" t="s">
        <v>20</v>
      </c>
      <c r="T36" s="204" t="s">
        <v>20</v>
      </c>
      <c r="U36" s="204" t="s">
        <v>20</v>
      </c>
      <c r="V36" s="204" t="s">
        <v>20</v>
      </c>
      <c r="W36" s="204" t="s">
        <v>20</v>
      </c>
      <c r="X36" s="204" t="s">
        <v>20</v>
      </c>
      <c r="Y36" s="204" t="s">
        <v>20</v>
      </c>
      <c r="Z36" s="204" t="s">
        <v>20</v>
      </c>
      <c r="AA36" s="204" t="s">
        <v>20</v>
      </c>
      <c r="AB36" s="204" t="s">
        <v>20</v>
      </c>
      <c r="AC36" s="204" t="s">
        <v>20</v>
      </c>
      <c r="AD36" s="204" t="s">
        <v>20</v>
      </c>
    </row>
    <row customFormat="true" ht="15" outlineLevel="0" r="37" s="3">
      <c r="A37" s="230" t="n"/>
      <c r="B37" s="230" t="n"/>
      <c r="C37" s="231" t="n"/>
      <c r="D37" s="231" t="n"/>
      <c r="E37" s="235" t="n"/>
      <c r="F37" s="231" t="n"/>
      <c r="G37" s="231" t="n"/>
      <c r="H37" s="228" t="n"/>
      <c r="I37" s="231" t="n"/>
      <c r="J37" s="231" t="n"/>
      <c r="K37" s="231" t="n"/>
      <c r="L37" s="231" t="n"/>
      <c r="M37" s="231" t="n"/>
      <c r="N37" s="231" t="n"/>
      <c r="O37" s="231" t="n"/>
      <c r="P37" s="231" t="n"/>
      <c r="Q37" s="231" t="n"/>
      <c r="R37" s="231" t="n"/>
      <c r="S37" s="231" t="n"/>
      <c r="T37" s="249" t="n"/>
      <c r="U37" s="231" t="n"/>
      <c r="V37" s="249" t="n"/>
      <c r="W37" s="231" t="n"/>
      <c r="X37" s="231" t="n"/>
      <c r="Y37" s="228" t="n"/>
      <c r="Z37" s="231" t="n"/>
      <c r="AA37" s="231" t="n"/>
      <c r="AB37" s="231" t="n"/>
      <c r="AC37" s="231" t="n"/>
      <c r="AD37" s="231" t="n"/>
    </row>
    <row customFormat="true" ht="15" outlineLevel="0" r="38" s="3">
      <c r="A38" s="230" t="s">
        <v>110</v>
      </c>
      <c r="B38" s="230" t="n"/>
      <c r="C38" s="231" t="n"/>
      <c r="D38" s="231" t="n"/>
      <c r="E38" s="235" t="n"/>
      <c r="F38" s="231" t="n"/>
      <c r="G38" s="231" t="n"/>
      <c r="H38" s="228" t="n"/>
      <c r="I38" s="231" t="n"/>
      <c r="J38" s="231" t="n"/>
      <c r="K38" s="231" t="n"/>
      <c r="L38" s="231" t="n"/>
      <c r="M38" s="231" t="n"/>
      <c r="N38" s="231" t="n"/>
      <c r="O38" s="231" t="n"/>
      <c r="P38" s="231" t="n"/>
      <c r="Q38" s="231" t="n"/>
      <c r="R38" s="231" t="n"/>
      <c r="S38" s="231" t="n"/>
      <c r="T38" s="249" t="n"/>
      <c r="U38" s="231" t="n"/>
      <c r="V38" s="249" t="n"/>
      <c r="W38" s="231" t="n"/>
      <c r="X38" s="231" t="n"/>
      <c r="Y38" s="228" t="n"/>
      <c r="Z38" s="231" t="n"/>
      <c r="AA38" s="231" t="n"/>
      <c r="AB38" s="231" t="n"/>
      <c r="AC38" s="231" t="n"/>
      <c r="AD38" s="231" t="n"/>
    </row>
    <row customFormat="true" ht="24" outlineLevel="0" r="39" s="3">
      <c r="A39" s="234" t="s">
        <v>246</v>
      </c>
      <c r="B39" s="235" t="n">
        <v>15.7</v>
      </c>
      <c r="C39" s="204" t="n">
        <v>53</v>
      </c>
      <c r="D39" s="204" t="n">
        <v>58</v>
      </c>
      <c r="E39" s="235" t="n">
        <f aca="false" ca="false" dt2D="false" dtr="false" t="normal">D39/B39</f>
        <v>3.694267515923567</v>
      </c>
      <c r="F39" s="204" t="n">
        <v>2</v>
      </c>
      <c r="G39" s="241" t="n">
        <v>3.8</v>
      </c>
      <c r="H39" s="228" t="s">
        <v>20</v>
      </c>
      <c r="I39" s="204" t="n">
        <v>0</v>
      </c>
      <c r="J39" s="231" t="s">
        <v>20</v>
      </c>
      <c r="K39" s="231" t="s">
        <v>20</v>
      </c>
      <c r="L39" s="204" t="n">
        <v>1</v>
      </c>
      <c r="M39" s="204" t="n">
        <v>1</v>
      </c>
      <c r="N39" s="204" t="n">
        <v>2</v>
      </c>
      <c r="O39" s="204" t="s">
        <v>20</v>
      </c>
      <c r="P39" s="204" t="s">
        <v>20</v>
      </c>
      <c r="Q39" s="204" t="s">
        <v>20</v>
      </c>
      <c r="R39" s="204" t="n">
        <v>1</v>
      </c>
      <c r="S39" s="204" t="n">
        <v>1</v>
      </c>
      <c r="T39" s="247" t="n">
        <v>100</v>
      </c>
      <c r="U39" s="204" t="n">
        <v>6</v>
      </c>
      <c r="V39" s="247" t="n">
        <v>12</v>
      </c>
      <c r="W39" s="204" t="n">
        <v>3</v>
      </c>
      <c r="X39" s="241" t="n">
        <v>5.17</v>
      </c>
      <c r="Y39" s="228" t="s">
        <v>20</v>
      </c>
      <c r="Z39" s="204" t="s">
        <v>20</v>
      </c>
      <c r="AA39" s="231" t="s">
        <v>20</v>
      </c>
      <c r="AB39" s="231" t="s">
        <v>20</v>
      </c>
      <c r="AC39" s="204" t="n">
        <v>2</v>
      </c>
      <c r="AD39" s="204" t="n">
        <v>1</v>
      </c>
    </row>
    <row customFormat="true" ht="15" outlineLevel="0" r="40" s="3">
      <c r="A40" s="230" t="n"/>
      <c r="B40" s="230" t="n"/>
      <c r="C40" s="231" t="n"/>
      <c r="D40" s="231" t="n"/>
      <c r="E40" s="235" t="n"/>
      <c r="F40" s="231" t="n"/>
      <c r="G40" s="231" t="n"/>
      <c r="H40" s="228" t="n"/>
      <c r="I40" s="231" t="n"/>
      <c r="J40" s="231" t="n"/>
      <c r="K40" s="231" t="n"/>
      <c r="L40" s="231" t="n"/>
      <c r="M40" s="231" t="n"/>
      <c r="N40" s="231" t="n"/>
      <c r="O40" s="231" t="n"/>
      <c r="P40" s="231" t="n"/>
      <c r="Q40" s="231" t="n"/>
      <c r="R40" s="231" t="n"/>
      <c r="S40" s="231" t="n"/>
      <c r="T40" s="249" t="n"/>
      <c r="U40" s="231" t="n"/>
      <c r="V40" s="249" t="n"/>
      <c r="W40" s="231" t="n"/>
      <c r="X40" s="231" t="n"/>
      <c r="Y40" s="228" t="n"/>
      <c r="Z40" s="231" t="n"/>
      <c r="AA40" s="231" t="n"/>
      <c r="AB40" s="231" t="n"/>
      <c r="AC40" s="231" t="n"/>
      <c r="AD40" s="231" t="n"/>
    </row>
    <row customFormat="true" ht="15" outlineLevel="0" r="41" s="3">
      <c r="A41" s="230" t="s">
        <v>112</v>
      </c>
      <c r="B41" s="230" t="n"/>
      <c r="C41" s="231" t="n"/>
      <c r="D41" s="231" t="n"/>
      <c r="E41" s="235" t="n"/>
      <c r="F41" s="231" t="n"/>
      <c r="G41" s="231" t="n"/>
      <c r="H41" s="228" t="n"/>
      <c r="I41" s="231" t="n"/>
      <c r="J41" s="231" t="n"/>
      <c r="K41" s="231" t="n"/>
      <c r="L41" s="231" t="n"/>
      <c r="M41" s="231" t="n"/>
      <c r="N41" s="231" t="n"/>
      <c r="O41" s="231" t="n"/>
      <c r="P41" s="231" t="n"/>
      <c r="Q41" s="231" t="n"/>
      <c r="R41" s="231" t="n"/>
      <c r="S41" s="231" t="n"/>
      <c r="T41" s="249" t="n"/>
      <c r="U41" s="231" t="n"/>
      <c r="V41" s="249" t="n"/>
      <c r="W41" s="231" t="n"/>
      <c r="X41" s="231" t="n"/>
      <c r="Y41" s="228" t="n"/>
      <c r="Z41" s="231" t="n"/>
      <c r="AA41" s="231" t="n"/>
      <c r="AB41" s="231" t="n"/>
      <c r="AC41" s="231" t="n"/>
      <c r="AD41" s="231" t="n"/>
    </row>
    <row customFormat="true" ht="15" outlineLevel="0" r="42" s="3">
      <c r="A42" s="234" t="s">
        <v>114</v>
      </c>
      <c r="B42" s="235" t="n">
        <v>31.32</v>
      </c>
      <c r="C42" s="204" t="n">
        <v>29</v>
      </c>
      <c r="D42" s="204" t="n">
        <v>40</v>
      </c>
      <c r="E42" s="235" t="n">
        <f aca="false" ca="false" dt2D="false" dtr="false" t="normal">D42/B42</f>
        <v>1.277139208173691</v>
      </c>
      <c r="F42" s="204" t="n">
        <v>1</v>
      </c>
      <c r="G42" s="204" t="n">
        <v>3.5</v>
      </c>
      <c r="H42" s="204" t="s">
        <v>20</v>
      </c>
      <c r="I42" s="204" t="s">
        <v>20</v>
      </c>
      <c r="J42" s="204" t="s">
        <v>20</v>
      </c>
      <c r="K42" s="204" t="s">
        <v>20</v>
      </c>
      <c r="L42" s="204" t="s">
        <v>20</v>
      </c>
      <c r="M42" s="204" t="n">
        <v>1</v>
      </c>
      <c r="N42" s="204" t="n">
        <v>1</v>
      </c>
      <c r="O42" s="204" t="s">
        <v>20</v>
      </c>
      <c r="P42" s="204" t="s">
        <v>20</v>
      </c>
      <c r="Q42" s="204" t="s">
        <v>20</v>
      </c>
      <c r="R42" s="204" t="s">
        <v>20</v>
      </c>
      <c r="S42" s="204" t="n">
        <v>1</v>
      </c>
      <c r="T42" s="237" t="n">
        <v>100</v>
      </c>
      <c r="U42" s="204" t="n">
        <v>3</v>
      </c>
      <c r="V42" s="241" t="n">
        <v>8</v>
      </c>
      <c r="W42" s="204" t="n">
        <v>2</v>
      </c>
      <c r="X42" s="204" t="n">
        <v>5</v>
      </c>
      <c r="Y42" s="204" t="s">
        <v>20</v>
      </c>
      <c r="Z42" s="204" t="s">
        <v>20</v>
      </c>
      <c r="AA42" s="204" t="s">
        <v>20</v>
      </c>
      <c r="AB42" s="204" t="s">
        <v>20</v>
      </c>
      <c r="AC42" s="204" t="n">
        <v>1</v>
      </c>
      <c r="AD42" s="204" t="n">
        <v>1</v>
      </c>
    </row>
    <row customFormat="true" ht="15" outlineLevel="0" r="43" s="3">
      <c r="A43" s="230" t="n"/>
      <c r="B43" s="230" t="n"/>
      <c r="C43" s="204" t="n"/>
      <c r="D43" s="204" t="n"/>
      <c r="E43" s="235" t="n"/>
      <c r="F43" s="204" t="n"/>
      <c r="G43" s="241" t="n"/>
      <c r="H43" s="228" t="n"/>
      <c r="I43" s="204" t="n"/>
      <c r="J43" s="231" t="n"/>
      <c r="K43" s="231" t="n"/>
      <c r="L43" s="204" t="n"/>
      <c r="M43" s="204" t="n"/>
      <c r="N43" s="204" t="n"/>
      <c r="O43" s="204" t="n"/>
      <c r="P43" s="231" t="n"/>
      <c r="Q43" s="231" t="n"/>
      <c r="R43" s="204" t="n"/>
      <c r="S43" s="204" t="n"/>
      <c r="T43" s="247" t="n"/>
      <c r="U43" s="204" t="n"/>
      <c r="V43" s="247" t="n"/>
      <c r="W43" s="204" t="n"/>
      <c r="X43" s="241" t="n"/>
      <c r="Y43" s="228" t="n"/>
      <c r="Z43" s="204" t="n"/>
      <c r="AA43" s="231" t="n"/>
      <c r="AB43" s="231" t="n"/>
      <c r="AC43" s="204" t="n"/>
      <c r="AD43" s="204" t="n"/>
    </row>
    <row customFormat="true" ht="15" outlineLevel="0" r="44" s="3">
      <c r="A44" s="230" t="s">
        <v>120</v>
      </c>
      <c r="B44" s="230" t="n"/>
      <c r="C44" s="204" t="n"/>
      <c r="D44" s="204" t="n"/>
      <c r="E44" s="235" t="n"/>
      <c r="F44" s="204" t="n"/>
      <c r="G44" s="241" t="n"/>
      <c r="H44" s="228" t="n"/>
      <c r="I44" s="204" t="n"/>
      <c r="J44" s="231" t="n"/>
      <c r="K44" s="231" t="n"/>
      <c r="L44" s="204" t="n"/>
      <c r="M44" s="204" t="n"/>
      <c r="N44" s="204" t="n"/>
      <c r="O44" s="204" t="n"/>
      <c r="P44" s="231" t="n"/>
      <c r="Q44" s="231" t="n"/>
      <c r="R44" s="204" t="n"/>
      <c r="S44" s="204" t="n"/>
      <c r="T44" s="247" t="n"/>
      <c r="U44" s="204" t="n"/>
      <c r="V44" s="247" t="n"/>
      <c r="W44" s="204" t="n"/>
      <c r="X44" s="241" t="n"/>
      <c r="Y44" s="228" t="n"/>
      <c r="Z44" s="204" t="n"/>
      <c r="AA44" s="231" t="n"/>
      <c r="AB44" s="231" t="n"/>
      <c r="AC44" s="204" t="n"/>
      <c r="AD44" s="204" t="n"/>
    </row>
    <row customFormat="true" ht="15" outlineLevel="0" r="45" s="79">
      <c r="A45" s="234" t="s">
        <v>121</v>
      </c>
      <c r="B45" s="235" t="n">
        <v>60.66</v>
      </c>
      <c r="C45" s="204" t="n">
        <v>79</v>
      </c>
      <c r="D45" s="204" t="n">
        <v>99</v>
      </c>
      <c r="E45" s="235" t="n">
        <f aca="false" ca="false" dt2D="false" dtr="false" t="normal">D45/B45</f>
        <v>1.6320474777448073</v>
      </c>
      <c r="F45" s="204" t="n">
        <v>6</v>
      </c>
      <c r="G45" s="241" t="n">
        <v>7.6</v>
      </c>
      <c r="H45" s="228" t="s">
        <v>20</v>
      </c>
      <c r="I45" s="251" t="s">
        <v>20</v>
      </c>
      <c r="J45" s="228" t="s">
        <v>20</v>
      </c>
      <c r="K45" s="231" t="s">
        <v>20</v>
      </c>
      <c r="L45" s="204" t="n">
        <v>4</v>
      </c>
      <c r="M45" s="204" t="n">
        <v>2</v>
      </c>
      <c r="N45" s="204" t="n">
        <v>6</v>
      </c>
      <c r="O45" s="231" t="s">
        <v>20</v>
      </c>
      <c r="P45" s="231" t="s">
        <v>20</v>
      </c>
      <c r="Q45" s="231" t="s">
        <v>20</v>
      </c>
      <c r="R45" s="204" t="n">
        <v>4</v>
      </c>
      <c r="S45" s="204" t="n">
        <v>2</v>
      </c>
      <c r="T45" s="247" t="n">
        <v>100</v>
      </c>
      <c r="U45" s="204" t="n">
        <v>7</v>
      </c>
      <c r="V45" s="247" t="n">
        <v>8</v>
      </c>
      <c r="W45" s="204" t="n">
        <v>7</v>
      </c>
      <c r="X45" s="241" t="n">
        <v>7.1</v>
      </c>
      <c r="Y45" s="228" t="s">
        <v>20</v>
      </c>
      <c r="Z45" s="251" t="n">
        <v>1</v>
      </c>
      <c r="AA45" s="228" t="s">
        <v>20</v>
      </c>
      <c r="AB45" s="231" t="s">
        <v>20</v>
      </c>
      <c r="AC45" s="204" t="n">
        <v>3</v>
      </c>
      <c r="AD45" s="204" t="n">
        <v>3</v>
      </c>
    </row>
    <row customFormat="true" ht="15" outlineLevel="0" r="46" s="3">
      <c r="A46" s="234" t="s">
        <v>122</v>
      </c>
      <c r="B46" s="235" t="n">
        <v>18.2</v>
      </c>
      <c r="C46" s="204" t="n">
        <v>28</v>
      </c>
      <c r="D46" s="204" t="n">
        <v>30</v>
      </c>
      <c r="E46" s="235" t="n">
        <f aca="false" ca="false" dt2D="false" dtr="false" t="normal">D46/B46</f>
        <v>1.6483516483516485</v>
      </c>
      <c r="F46" s="204" t="n">
        <v>2</v>
      </c>
      <c r="G46" s="241" t="n">
        <v>7.2</v>
      </c>
      <c r="H46" s="228" t="s">
        <v>20</v>
      </c>
      <c r="I46" s="228" t="s">
        <v>20</v>
      </c>
      <c r="J46" s="228" t="s">
        <v>20</v>
      </c>
      <c r="K46" s="231" t="s">
        <v>20</v>
      </c>
      <c r="L46" s="204" t="n">
        <v>1</v>
      </c>
      <c r="M46" s="204" t="n">
        <v>1</v>
      </c>
      <c r="N46" s="204" t="n">
        <v>2</v>
      </c>
      <c r="O46" s="231" t="s">
        <v>20</v>
      </c>
      <c r="P46" s="231" t="s">
        <v>20</v>
      </c>
      <c r="Q46" s="231" t="s">
        <v>20</v>
      </c>
      <c r="R46" s="204" t="n">
        <v>1</v>
      </c>
      <c r="S46" s="204" t="n">
        <v>1</v>
      </c>
      <c r="T46" s="247" t="n">
        <v>100</v>
      </c>
      <c r="U46" s="204" t="n">
        <v>2</v>
      </c>
      <c r="V46" s="247" t="n">
        <v>8</v>
      </c>
      <c r="W46" s="204" t="n">
        <v>2</v>
      </c>
      <c r="X46" s="241" t="n">
        <v>6.7</v>
      </c>
      <c r="Y46" s="228" t="s">
        <v>20</v>
      </c>
      <c r="Z46" s="228" t="s">
        <v>20</v>
      </c>
      <c r="AA46" s="228" t="s">
        <v>20</v>
      </c>
      <c r="AB46" s="231" t="s">
        <v>20</v>
      </c>
      <c r="AC46" s="204" t="n">
        <v>1</v>
      </c>
      <c r="AD46" s="204" t="n">
        <v>1</v>
      </c>
    </row>
    <row customFormat="true" ht="15" outlineLevel="0" r="47" s="3">
      <c r="A47" s="230" t="n"/>
      <c r="B47" s="230" t="n"/>
      <c r="C47" s="231" t="n"/>
      <c r="D47" s="231" t="n"/>
      <c r="E47" s="235" t="n"/>
      <c r="F47" s="231" t="n"/>
      <c r="G47" s="231" t="n"/>
      <c r="H47" s="228" t="n"/>
      <c r="I47" s="231" t="n"/>
      <c r="J47" s="231" t="n"/>
      <c r="K47" s="231" t="n"/>
      <c r="L47" s="231" t="n"/>
      <c r="M47" s="231" t="n"/>
      <c r="N47" s="231" t="n"/>
      <c r="O47" s="231" t="n"/>
      <c r="P47" s="231" t="n"/>
      <c r="Q47" s="231" t="n"/>
      <c r="R47" s="231" t="n"/>
      <c r="S47" s="231" t="n"/>
      <c r="T47" s="249" t="n"/>
      <c r="U47" s="231" t="n"/>
      <c r="V47" s="249" t="n"/>
      <c r="W47" s="231" t="n"/>
      <c r="X47" s="231" t="n"/>
      <c r="Y47" s="228" t="n"/>
      <c r="Z47" s="231" t="n"/>
      <c r="AA47" s="231" t="n"/>
      <c r="AB47" s="231" t="n"/>
      <c r="AC47" s="231" t="n"/>
      <c r="AD47" s="231" t="n"/>
    </row>
    <row customFormat="true" ht="15" outlineLevel="0" r="48" s="3">
      <c r="A48" s="230" t="s">
        <v>139</v>
      </c>
      <c r="B48" s="230" t="n"/>
      <c r="C48" s="231" t="n"/>
      <c r="D48" s="231" t="n"/>
      <c r="E48" s="235" t="n"/>
      <c r="F48" s="231" t="n"/>
      <c r="G48" s="231" t="n"/>
      <c r="H48" s="228" t="n"/>
      <c r="I48" s="231" t="n"/>
      <c r="J48" s="231" t="n"/>
      <c r="K48" s="231" t="n"/>
      <c r="L48" s="231" t="n"/>
      <c r="M48" s="231" t="n"/>
      <c r="N48" s="231" t="n"/>
      <c r="O48" s="231" t="n"/>
      <c r="P48" s="231" t="n"/>
      <c r="Q48" s="231" t="n"/>
      <c r="R48" s="231" t="n"/>
      <c r="S48" s="231" t="n"/>
      <c r="T48" s="249" t="n"/>
      <c r="U48" s="231" t="n"/>
      <c r="V48" s="249" t="n"/>
      <c r="W48" s="231" t="n"/>
      <c r="X48" s="231" t="n"/>
      <c r="Y48" s="228" t="n"/>
      <c r="Z48" s="231" t="n"/>
      <c r="AA48" s="231" t="n"/>
      <c r="AB48" s="231" t="n"/>
      <c r="AC48" s="231" t="n"/>
      <c r="AD48" s="231" t="n"/>
    </row>
    <row customFormat="true" ht="15" outlineLevel="0" r="49" s="3">
      <c r="A49" s="234" t="s">
        <v>141</v>
      </c>
      <c r="B49" s="235" t="n">
        <v>40.79</v>
      </c>
      <c r="C49" s="204" t="n">
        <v>79</v>
      </c>
      <c r="D49" s="204" t="n">
        <v>84</v>
      </c>
      <c r="E49" s="235" t="n">
        <f aca="false" ca="false" dt2D="false" dtr="false" t="normal">D49/B49</f>
        <v>2.059328266732042</v>
      </c>
      <c r="F49" s="204" t="n">
        <v>6</v>
      </c>
      <c r="G49" s="204" t="n">
        <v>7.6</v>
      </c>
      <c r="H49" s="228" t="s">
        <v>20</v>
      </c>
      <c r="I49" s="204" t="s">
        <v>20</v>
      </c>
      <c r="J49" s="231" t="s">
        <v>20</v>
      </c>
      <c r="K49" s="231" t="s">
        <v>20</v>
      </c>
      <c r="L49" s="204" t="n">
        <v>4</v>
      </c>
      <c r="M49" s="204" t="n">
        <v>2</v>
      </c>
      <c r="N49" s="204" t="n">
        <v>5</v>
      </c>
      <c r="O49" s="231" t="s">
        <v>20</v>
      </c>
      <c r="P49" s="231" t="s">
        <v>20</v>
      </c>
      <c r="Q49" s="231" t="s">
        <v>20</v>
      </c>
      <c r="R49" s="204" t="n">
        <v>2</v>
      </c>
      <c r="S49" s="204" t="n">
        <v>3</v>
      </c>
      <c r="T49" s="247" t="n">
        <v>84</v>
      </c>
      <c r="U49" s="204" t="n">
        <v>6</v>
      </c>
      <c r="V49" s="247" t="n">
        <v>8</v>
      </c>
      <c r="W49" s="204" t="n">
        <v>6</v>
      </c>
      <c r="X49" s="204" t="n">
        <v>7.2</v>
      </c>
      <c r="Y49" s="228" t="s">
        <v>20</v>
      </c>
      <c r="Z49" s="204" t="s">
        <v>20</v>
      </c>
      <c r="AA49" s="231" t="s">
        <v>20</v>
      </c>
      <c r="AB49" s="231" t="s">
        <v>20</v>
      </c>
      <c r="AC49" s="204" t="n">
        <v>4</v>
      </c>
      <c r="AD49" s="204" t="n">
        <v>2</v>
      </c>
    </row>
    <row customFormat="true" ht="15" outlineLevel="0" r="50" s="3">
      <c r="A50" s="234" t="s">
        <v>66</v>
      </c>
      <c r="B50" s="235" t="n">
        <v>29.76</v>
      </c>
      <c r="C50" s="204" t="n">
        <v>26</v>
      </c>
      <c r="D50" s="204" t="n">
        <v>36</v>
      </c>
      <c r="E50" s="235" t="n">
        <f aca="false" ca="false" dt2D="false" dtr="false" t="normal">D50/B50</f>
        <v>1.2096774193548387</v>
      </c>
      <c r="F50" s="204" t="n">
        <v>1</v>
      </c>
      <c r="G50" s="237" t="n">
        <v>3.9</v>
      </c>
      <c r="H50" s="228" t="s">
        <v>20</v>
      </c>
      <c r="I50" s="204" t="s">
        <v>20</v>
      </c>
      <c r="J50" s="231" t="s">
        <v>20</v>
      </c>
      <c r="K50" s="231" t="s">
        <v>20</v>
      </c>
      <c r="L50" s="204" t="s">
        <v>20</v>
      </c>
      <c r="M50" s="204" t="n">
        <v>1</v>
      </c>
      <c r="N50" s="204" t="n">
        <v>1</v>
      </c>
      <c r="O50" s="231" t="s">
        <v>20</v>
      </c>
      <c r="P50" s="231" t="s">
        <v>20</v>
      </c>
      <c r="Q50" s="231" t="s">
        <v>20</v>
      </c>
      <c r="R50" s="231" t="s">
        <v>20</v>
      </c>
      <c r="S50" s="204" t="n">
        <v>1</v>
      </c>
      <c r="T50" s="237" t="n">
        <v>100</v>
      </c>
      <c r="U50" s="204" t="n">
        <v>2</v>
      </c>
      <c r="V50" s="247" t="n">
        <v>8</v>
      </c>
      <c r="W50" s="204" t="n">
        <v>2</v>
      </c>
      <c r="X50" s="237" t="n">
        <v>5.6</v>
      </c>
      <c r="Y50" s="251" t="s">
        <v>20</v>
      </c>
      <c r="Z50" s="204" t="s">
        <v>20</v>
      </c>
      <c r="AA50" s="204" t="s">
        <v>20</v>
      </c>
      <c r="AB50" s="204" t="s">
        <v>20</v>
      </c>
      <c r="AC50" s="204" t="n">
        <v>1</v>
      </c>
      <c r="AD50" s="204" t="n">
        <v>1</v>
      </c>
    </row>
    <row customFormat="true" ht="15" outlineLevel="0" r="51" s="3">
      <c r="A51" s="234" t="s">
        <v>140</v>
      </c>
      <c r="B51" s="235" t="n">
        <v>39.43</v>
      </c>
      <c r="C51" s="204" t="n">
        <v>18</v>
      </c>
      <c r="D51" s="204" t="n">
        <v>23</v>
      </c>
      <c r="E51" s="235" t="n">
        <f aca="false" ca="false" dt2D="false" dtr="false" t="normal">D51/B51</f>
        <v>0.5833121988333756</v>
      </c>
      <c r="F51" s="231" t="s">
        <v>20</v>
      </c>
      <c r="G51" s="231" t="s">
        <v>20</v>
      </c>
      <c r="H51" s="231" t="s">
        <v>20</v>
      </c>
      <c r="I51" s="231" t="s">
        <v>20</v>
      </c>
      <c r="J51" s="231" t="s">
        <v>20</v>
      </c>
      <c r="K51" s="231" t="s">
        <v>20</v>
      </c>
      <c r="L51" s="231" t="s">
        <v>20</v>
      </c>
      <c r="M51" s="231" t="s">
        <v>20</v>
      </c>
      <c r="N51" s="231" t="s">
        <v>20</v>
      </c>
      <c r="O51" s="231" t="s">
        <v>20</v>
      </c>
      <c r="P51" s="231" t="s">
        <v>20</v>
      </c>
      <c r="Q51" s="231" t="s">
        <v>20</v>
      </c>
      <c r="R51" s="231" t="s">
        <v>20</v>
      </c>
      <c r="S51" s="231" t="s">
        <v>20</v>
      </c>
      <c r="T51" s="231" t="s">
        <v>20</v>
      </c>
      <c r="U51" s="204" t="n">
        <v>1</v>
      </c>
      <c r="V51" s="247" t="n">
        <v>5</v>
      </c>
      <c r="W51" s="204" t="n">
        <v>1</v>
      </c>
      <c r="X51" s="204" t="n">
        <v>4.4</v>
      </c>
      <c r="Y51" s="204" t="s">
        <v>20</v>
      </c>
      <c r="Z51" s="204" t="s">
        <v>20</v>
      </c>
      <c r="AA51" s="204" t="s">
        <v>20</v>
      </c>
      <c r="AB51" s="204" t="s">
        <v>20</v>
      </c>
      <c r="AC51" s="204" t="s">
        <v>20</v>
      </c>
      <c r="AD51" s="204" t="n">
        <v>1</v>
      </c>
    </row>
    <row customFormat="true" ht="15" outlineLevel="0" r="52" s="3">
      <c r="A52" s="230" t="n"/>
      <c r="B52" s="230" t="n"/>
      <c r="C52" s="231" t="n"/>
      <c r="D52" s="231" t="n"/>
      <c r="E52" s="235" t="n"/>
      <c r="F52" s="231" t="n"/>
      <c r="G52" s="231" t="n"/>
      <c r="H52" s="228" t="n"/>
      <c r="I52" s="231" t="n"/>
      <c r="J52" s="231" t="n"/>
      <c r="K52" s="231" t="n"/>
      <c r="L52" s="231" t="n"/>
      <c r="M52" s="231" t="n"/>
      <c r="N52" s="231" t="n"/>
      <c r="O52" s="231" t="n"/>
      <c r="P52" s="231" t="n"/>
      <c r="Q52" s="231" t="n"/>
      <c r="R52" s="231" t="n"/>
      <c r="S52" s="231" t="n"/>
      <c r="T52" s="249" t="n"/>
      <c r="U52" s="231" t="n"/>
      <c r="V52" s="249" t="n"/>
      <c r="W52" s="231" t="n"/>
      <c r="X52" s="231" t="n"/>
      <c r="Y52" s="228" t="n"/>
      <c r="Z52" s="231" t="n"/>
      <c r="AA52" s="231" t="n"/>
      <c r="AB52" s="231" t="n"/>
      <c r="AC52" s="231" t="n"/>
      <c r="AD52" s="231" t="n"/>
    </row>
    <row customFormat="true" ht="15" outlineLevel="0" r="53" s="3">
      <c r="A53" s="230" t="s">
        <v>155</v>
      </c>
      <c r="B53" s="230" t="n"/>
      <c r="C53" s="231" t="n"/>
      <c r="D53" s="231" t="n"/>
      <c r="E53" s="235" t="n"/>
      <c r="F53" s="231" t="n"/>
      <c r="G53" s="231" t="n"/>
      <c r="H53" s="228" t="n"/>
      <c r="I53" s="231" t="n"/>
      <c r="J53" s="231" t="n"/>
      <c r="K53" s="231" t="n"/>
      <c r="L53" s="231" t="n"/>
      <c r="M53" s="231" t="n"/>
      <c r="N53" s="231" t="n"/>
      <c r="O53" s="231" t="n"/>
      <c r="P53" s="231" t="n"/>
      <c r="Q53" s="231" t="n"/>
      <c r="R53" s="231" t="n"/>
      <c r="S53" s="231" t="n"/>
      <c r="T53" s="249" t="n"/>
      <c r="U53" s="231" t="n"/>
      <c r="V53" s="249" t="n"/>
      <c r="W53" s="231" t="n"/>
      <c r="X53" s="231" t="n"/>
      <c r="Y53" s="228" t="n"/>
      <c r="Z53" s="231" t="n"/>
      <c r="AA53" s="231" t="n"/>
      <c r="AB53" s="231" t="n"/>
      <c r="AC53" s="231" t="n"/>
      <c r="AD53" s="231" t="n"/>
    </row>
    <row customFormat="true" ht="15" outlineLevel="0" r="54" s="3">
      <c r="A54" s="234" t="s">
        <v>159</v>
      </c>
      <c r="B54" s="235" t="n">
        <v>10.21</v>
      </c>
      <c r="C54" s="204" t="n">
        <v>17</v>
      </c>
      <c r="D54" s="204" t="n">
        <v>20</v>
      </c>
      <c r="E54" s="235" t="n">
        <f aca="false" ca="false" dt2D="false" dtr="false" t="normal">D54/B54</f>
        <v>1.958863858961802</v>
      </c>
      <c r="F54" s="228" t="s">
        <v>20</v>
      </c>
      <c r="G54" s="228" t="s">
        <v>20</v>
      </c>
      <c r="H54" s="228" t="s">
        <v>20</v>
      </c>
      <c r="I54" s="228" t="s">
        <v>20</v>
      </c>
      <c r="J54" s="228" t="s">
        <v>20</v>
      </c>
      <c r="K54" s="228" t="s">
        <v>20</v>
      </c>
      <c r="L54" s="228" t="s">
        <v>20</v>
      </c>
      <c r="M54" s="228" t="s">
        <v>20</v>
      </c>
      <c r="N54" s="204" t="s">
        <v>20</v>
      </c>
      <c r="O54" s="231" t="s">
        <v>20</v>
      </c>
      <c r="P54" s="231" t="s">
        <v>20</v>
      </c>
      <c r="Q54" s="231" t="s">
        <v>20</v>
      </c>
      <c r="R54" s="204" t="s">
        <v>20</v>
      </c>
      <c r="S54" s="204" t="s">
        <v>20</v>
      </c>
      <c r="T54" s="247" t="s">
        <v>20</v>
      </c>
      <c r="U54" s="204" t="n">
        <v>1</v>
      </c>
      <c r="V54" s="247" t="n">
        <v>8</v>
      </c>
      <c r="W54" s="251" t="n">
        <v>1</v>
      </c>
      <c r="X54" s="247" t="n">
        <v>5</v>
      </c>
      <c r="Y54" s="251" t="s">
        <v>20</v>
      </c>
      <c r="Z54" s="251" t="s">
        <v>20</v>
      </c>
      <c r="AA54" s="251" t="s">
        <v>20</v>
      </c>
      <c r="AB54" s="251" t="s">
        <v>20</v>
      </c>
      <c r="AC54" s="251" t="s">
        <v>20</v>
      </c>
      <c r="AD54" s="251" t="n">
        <v>1</v>
      </c>
    </row>
    <row customFormat="true" ht="15" outlineLevel="0" r="55" s="3">
      <c r="A55" s="234" t="s">
        <v>158</v>
      </c>
      <c r="B55" s="235" t="n">
        <v>21.48</v>
      </c>
      <c r="C55" s="204" t="n">
        <v>86</v>
      </c>
      <c r="D55" s="204" t="n">
        <v>95</v>
      </c>
      <c r="E55" s="235" t="n">
        <f aca="false" ca="false" dt2D="false" dtr="false" t="normal">D55/B55</f>
        <v>4.422718808193668</v>
      </c>
      <c r="F55" s="204" t="n">
        <v>10</v>
      </c>
      <c r="G55" s="237" t="n">
        <v>11.7</v>
      </c>
      <c r="H55" s="251" t="s">
        <v>20</v>
      </c>
      <c r="I55" s="251" t="n">
        <v>1</v>
      </c>
      <c r="J55" s="251" t="s">
        <v>20</v>
      </c>
      <c r="K55" s="231" t="s">
        <v>20</v>
      </c>
      <c r="L55" s="204" t="n">
        <v>6</v>
      </c>
      <c r="M55" s="204" t="n">
        <v>3</v>
      </c>
      <c r="N55" s="204" t="n">
        <v>7</v>
      </c>
      <c r="O55" s="231" t="n"/>
      <c r="P55" s="231" t="s">
        <v>20</v>
      </c>
      <c r="Q55" s="231" t="s">
        <v>20</v>
      </c>
      <c r="R55" s="204" t="n">
        <v>5</v>
      </c>
      <c r="S55" s="204" t="n">
        <v>2</v>
      </c>
      <c r="T55" s="247" t="n">
        <v>70</v>
      </c>
      <c r="U55" s="204" t="n">
        <v>11</v>
      </c>
      <c r="V55" s="247" t="n">
        <v>12</v>
      </c>
      <c r="W55" s="204" t="n">
        <v>10</v>
      </c>
      <c r="X55" s="237" t="n">
        <v>10.6</v>
      </c>
      <c r="Y55" s="251" t="s">
        <v>20</v>
      </c>
      <c r="Z55" s="251" t="n">
        <v>1</v>
      </c>
      <c r="AA55" s="251" t="s">
        <v>20</v>
      </c>
      <c r="AB55" s="204" t="s">
        <v>20</v>
      </c>
      <c r="AC55" s="204" t="n">
        <v>5</v>
      </c>
      <c r="AD55" s="204" t="n">
        <v>4</v>
      </c>
    </row>
    <row customFormat="true" ht="15" outlineLevel="0" r="56" s="3">
      <c r="A56" s="230" t="n"/>
      <c r="B56" s="230" t="n"/>
      <c r="C56" s="231" t="n"/>
      <c r="D56" s="231" t="n"/>
      <c r="E56" s="235" t="n"/>
      <c r="F56" s="231" t="n"/>
      <c r="G56" s="231" t="n"/>
      <c r="H56" s="228" t="n"/>
      <c r="I56" s="231" t="n"/>
      <c r="J56" s="231" t="n"/>
      <c r="K56" s="231" t="n"/>
      <c r="L56" s="231" t="n"/>
      <c r="M56" s="231" t="n"/>
      <c r="N56" s="231" t="n"/>
      <c r="O56" s="231" t="n"/>
      <c r="P56" s="231" t="n"/>
      <c r="Q56" s="231" t="n"/>
      <c r="R56" s="231" t="n"/>
      <c r="S56" s="231" t="n"/>
      <c r="T56" s="249" t="n"/>
      <c r="U56" s="231" t="n"/>
      <c r="V56" s="249" t="n"/>
      <c r="W56" s="231" t="n"/>
      <c r="X56" s="231" t="n"/>
      <c r="Y56" s="228" t="n"/>
      <c r="Z56" s="231" t="n"/>
      <c r="AA56" s="231" t="n"/>
      <c r="AB56" s="231" t="n"/>
      <c r="AC56" s="231" t="n"/>
      <c r="AD56" s="231" t="n"/>
    </row>
    <row customFormat="true" ht="15" outlineLevel="0" r="57" s="3">
      <c r="A57" s="230" t="s">
        <v>163</v>
      </c>
      <c r="B57" s="230" t="n"/>
      <c r="C57" s="231" t="n"/>
      <c r="D57" s="231" t="n"/>
      <c r="E57" s="235" t="n"/>
      <c r="F57" s="231" t="n"/>
      <c r="G57" s="231" t="n"/>
      <c r="H57" s="228" t="n"/>
      <c r="I57" s="231" t="n"/>
      <c r="J57" s="231" t="n"/>
      <c r="K57" s="231" t="n"/>
      <c r="L57" s="231" t="n"/>
      <c r="M57" s="231" t="n"/>
      <c r="N57" s="231" t="n"/>
      <c r="O57" s="231" t="n"/>
      <c r="P57" s="231" t="n"/>
      <c r="Q57" s="231" t="n"/>
      <c r="R57" s="231" t="n"/>
      <c r="S57" s="231" t="n"/>
      <c r="T57" s="249" t="n"/>
      <c r="U57" s="231" t="n"/>
      <c r="V57" s="249" t="n"/>
      <c r="W57" s="231" t="n"/>
      <c r="X57" s="231" t="n"/>
      <c r="Y57" s="228" t="n"/>
      <c r="Z57" s="231" t="n"/>
      <c r="AA57" s="231" t="n"/>
      <c r="AB57" s="231" t="n"/>
      <c r="AC57" s="231" t="n"/>
      <c r="AD57" s="231" t="n"/>
    </row>
    <row customFormat="true" ht="15" outlineLevel="0" r="58" s="79">
      <c r="A58" s="234" t="s">
        <v>164</v>
      </c>
      <c r="B58" s="235" t="n">
        <v>14.93</v>
      </c>
      <c r="C58" s="204" t="n">
        <v>160</v>
      </c>
      <c r="D58" s="204" t="n">
        <v>161</v>
      </c>
      <c r="E58" s="235" t="n">
        <f aca="false" ca="false" dt2D="false" dtr="false" t="normal">D58/B58</f>
        <v>10.783657066309445</v>
      </c>
      <c r="F58" s="204" t="n">
        <v>8</v>
      </c>
      <c r="G58" s="237" t="n">
        <v>5</v>
      </c>
      <c r="H58" s="231" t="s">
        <v>20</v>
      </c>
      <c r="I58" s="204" t="n">
        <v>1</v>
      </c>
      <c r="J58" s="231" t="s">
        <v>20</v>
      </c>
      <c r="K58" s="231" t="s">
        <v>20</v>
      </c>
      <c r="L58" s="204" t="n">
        <v>4</v>
      </c>
      <c r="M58" s="204" t="n">
        <v>3</v>
      </c>
      <c r="N58" s="204" t="n">
        <v>8</v>
      </c>
      <c r="O58" s="204" t="n">
        <v>1</v>
      </c>
      <c r="P58" s="231" t="s">
        <v>20</v>
      </c>
      <c r="Q58" s="231" t="s">
        <v>20</v>
      </c>
      <c r="R58" s="204" t="n">
        <v>4</v>
      </c>
      <c r="S58" s="204" t="n">
        <v>3</v>
      </c>
      <c r="T58" s="247" t="n">
        <v>100</v>
      </c>
      <c r="U58" s="204" t="n">
        <v>28</v>
      </c>
      <c r="V58" s="247" t="n">
        <v>18</v>
      </c>
      <c r="W58" s="204" t="n">
        <v>8</v>
      </c>
      <c r="X58" s="237" t="n">
        <v>5</v>
      </c>
      <c r="Y58" s="231" t="n"/>
      <c r="Z58" s="204" t="n">
        <v>1</v>
      </c>
      <c r="AA58" s="231" t="s">
        <v>20</v>
      </c>
      <c r="AB58" s="231" t="s">
        <v>20</v>
      </c>
      <c r="AC58" s="204" t="n">
        <v>4</v>
      </c>
      <c r="AD58" s="204" t="n">
        <v>3</v>
      </c>
    </row>
    <row customFormat="true" ht="15" outlineLevel="0" r="59" s="3">
      <c r="A59" s="230" t="n"/>
      <c r="B59" s="230" t="n"/>
      <c r="C59" s="231" t="n"/>
      <c r="D59" s="231" t="n"/>
      <c r="E59" s="235" t="n"/>
      <c r="F59" s="231" t="n"/>
      <c r="G59" s="231" t="n"/>
      <c r="H59" s="228" t="n"/>
      <c r="I59" s="231" t="n"/>
      <c r="J59" s="231" t="n"/>
      <c r="K59" s="231" t="n"/>
      <c r="L59" s="231" t="n"/>
      <c r="M59" s="231" t="n"/>
      <c r="N59" s="231" t="n"/>
      <c r="O59" s="231" t="n"/>
      <c r="P59" s="231" t="n"/>
      <c r="Q59" s="231" t="n"/>
      <c r="R59" s="231" t="n"/>
      <c r="S59" s="231" t="n"/>
      <c r="T59" s="249" t="n"/>
      <c r="U59" s="231" t="n"/>
      <c r="V59" s="249" t="n"/>
      <c r="W59" s="231" t="n"/>
      <c r="X59" s="231" t="n"/>
      <c r="Y59" s="228" t="n"/>
      <c r="Z59" s="231" t="n"/>
      <c r="AA59" s="231" t="n"/>
      <c r="AB59" s="231" t="n"/>
      <c r="AC59" s="231" t="n"/>
      <c r="AD59" s="231" t="n"/>
    </row>
    <row customFormat="true" ht="15" outlineLevel="0" r="60" s="3">
      <c r="A60" s="230" t="s">
        <v>168</v>
      </c>
      <c r="B60" s="230" t="n"/>
      <c r="C60" s="231" t="n"/>
      <c r="D60" s="231" t="n"/>
      <c r="E60" s="235" t="n"/>
      <c r="F60" s="231" t="n"/>
      <c r="G60" s="231" t="n"/>
      <c r="H60" s="228" t="n"/>
      <c r="I60" s="231" t="n"/>
      <c r="J60" s="231" t="n"/>
      <c r="K60" s="231" t="n"/>
      <c r="L60" s="231" t="n"/>
      <c r="M60" s="231" t="n"/>
      <c r="N60" s="231" t="n"/>
      <c r="O60" s="231" t="n"/>
      <c r="P60" s="231" t="n"/>
      <c r="Q60" s="231" t="n"/>
      <c r="R60" s="231" t="n"/>
      <c r="S60" s="231" t="n"/>
      <c r="T60" s="249" t="n"/>
      <c r="U60" s="231" t="n"/>
      <c r="V60" s="249" t="n"/>
      <c r="W60" s="231" t="n"/>
      <c r="X60" s="231" t="n"/>
      <c r="Y60" s="228" t="n"/>
      <c r="Z60" s="231" t="n"/>
      <c r="AA60" s="231" t="n"/>
      <c r="AB60" s="231" t="n"/>
      <c r="AC60" s="231" t="n"/>
      <c r="AD60" s="231" t="n"/>
    </row>
    <row customFormat="true" ht="15" outlineLevel="0" r="61" s="3">
      <c r="A61" s="234" t="s">
        <v>169</v>
      </c>
      <c r="B61" s="235" t="n">
        <v>73.59</v>
      </c>
      <c r="C61" s="204" t="n">
        <v>16</v>
      </c>
      <c r="D61" s="204" t="n">
        <v>22</v>
      </c>
      <c r="E61" s="235" t="n">
        <f aca="false" ca="false" dt2D="false" dtr="false" t="normal">D61/B61</f>
        <v>0.29895366218236175</v>
      </c>
      <c r="F61" s="231" t="s">
        <v>20</v>
      </c>
      <c r="G61" s="231" t="s">
        <v>20</v>
      </c>
      <c r="H61" s="231" t="s">
        <v>20</v>
      </c>
      <c r="I61" s="231" t="s">
        <v>20</v>
      </c>
      <c r="J61" s="231" t="s">
        <v>20</v>
      </c>
      <c r="K61" s="231" t="s">
        <v>20</v>
      </c>
      <c r="L61" s="231" t="s">
        <v>20</v>
      </c>
      <c r="M61" s="231" t="s">
        <v>20</v>
      </c>
      <c r="N61" s="231" t="s">
        <v>20</v>
      </c>
      <c r="O61" s="231" t="s">
        <v>20</v>
      </c>
      <c r="P61" s="231" t="s">
        <v>20</v>
      </c>
      <c r="Q61" s="231" t="s">
        <v>20</v>
      </c>
      <c r="R61" s="231" t="s">
        <v>20</v>
      </c>
      <c r="S61" s="231" t="s">
        <v>20</v>
      </c>
      <c r="T61" s="231" t="s">
        <v>20</v>
      </c>
      <c r="U61" s="204" t="n">
        <v>1</v>
      </c>
      <c r="V61" s="204" t="n">
        <v>5</v>
      </c>
      <c r="W61" s="204" t="n">
        <v>1</v>
      </c>
      <c r="X61" s="204" t="n">
        <v>4.6</v>
      </c>
      <c r="Y61" s="204" t="s">
        <v>20</v>
      </c>
      <c r="Z61" s="204" t="s">
        <v>20</v>
      </c>
      <c r="AA61" s="204" t="s">
        <v>20</v>
      </c>
      <c r="AB61" s="204" t="s">
        <v>20</v>
      </c>
      <c r="AC61" s="204" t="s">
        <v>20</v>
      </c>
      <c r="AD61" s="204" t="n">
        <v>1</v>
      </c>
    </row>
    <row customFormat="true" ht="15" outlineLevel="0" r="62" s="3">
      <c r="A62" s="230" t="n"/>
      <c r="B62" s="230" t="n"/>
      <c r="C62" s="231" t="n"/>
      <c r="D62" s="231" t="n"/>
      <c r="E62" s="235" t="n"/>
      <c r="F62" s="231" t="n"/>
      <c r="G62" s="231" t="n"/>
      <c r="H62" s="228" t="n"/>
      <c r="I62" s="231" t="n"/>
      <c r="J62" s="231" t="n"/>
      <c r="K62" s="231" t="n"/>
      <c r="L62" s="231" t="n"/>
      <c r="M62" s="231" t="n"/>
      <c r="N62" s="231" t="n"/>
      <c r="O62" s="231" t="n"/>
      <c r="P62" s="231" t="n"/>
      <c r="Q62" s="231" t="n"/>
      <c r="R62" s="231" t="n"/>
      <c r="S62" s="231" t="n"/>
      <c r="T62" s="249" t="n"/>
      <c r="U62" s="231" t="n"/>
      <c r="V62" s="249" t="n"/>
      <c r="W62" s="231" t="n"/>
      <c r="X62" s="231" t="n"/>
      <c r="Y62" s="228" t="n"/>
      <c r="Z62" s="231" t="n"/>
      <c r="AA62" s="231" t="n"/>
      <c r="AB62" s="231" t="n"/>
      <c r="AC62" s="231" t="n"/>
      <c r="AD62" s="231" t="n"/>
    </row>
    <row customFormat="true" ht="15" outlineLevel="0" r="63" s="3">
      <c r="A63" s="230" t="s">
        <v>247</v>
      </c>
      <c r="B63" s="230" t="n"/>
      <c r="C63" s="231" t="n"/>
      <c r="D63" s="231" t="n"/>
      <c r="E63" s="235" t="n"/>
      <c r="F63" s="231" t="n"/>
      <c r="G63" s="231" t="n"/>
      <c r="H63" s="228" t="n"/>
      <c r="I63" s="231" t="n"/>
      <c r="J63" s="231" t="n"/>
      <c r="K63" s="231" t="n"/>
      <c r="L63" s="231" t="n"/>
      <c r="M63" s="231" t="n"/>
      <c r="N63" s="231" t="n"/>
      <c r="O63" s="231" t="n"/>
      <c r="P63" s="231" t="n"/>
      <c r="Q63" s="231" t="n"/>
      <c r="R63" s="231" t="n"/>
      <c r="S63" s="231" t="n"/>
      <c r="T63" s="249" t="n"/>
      <c r="U63" s="231" t="n"/>
      <c r="V63" s="249" t="n"/>
      <c r="W63" s="231" t="n"/>
      <c r="X63" s="231" t="n"/>
      <c r="Y63" s="228" t="n"/>
      <c r="Z63" s="231" t="n"/>
      <c r="AA63" s="231" t="n"/>
      <c r="AB63" s="231" t="n"/>
      <c r="AC63" s="231" t="n"/>
      <c r="AD63" s="231" t="n"/>
    </row>
    <row customFormat="true" ht="12" outlineLevel="0" r="64" s="252">
      <c r="A64" s="234" t="s">
        <v>177</v>
      </c>
      <c r="B64" s="235" t="n">
        <v>16.12</v>
      </c>
      <c r="C64" s="204" t="n">
        <v>25</v>
      </c>
      <c r="D64" s="204" t="n">
        <v>34</v>
      </c>
      <c r="E64" s="235" t="n">
        <f aca="false" ca="false" dt2D="false" dtr="false" t="normal">D64/B64</f>
        <v>2.1091811414392057</v>
      </c>
      <c r="F64" s="231" t="s">
        <v>20</v>
      </c>
      <c r="G64" s="231" t="s">
        <v>20</v>
      </c>
      <c r="H64" s="231" t="s">
        <v>20</v>
      </c>
      <c r="I64" s="231" t="s">
        <v>20</v>
      </c>
      <c r="J64" s="231" t="s">
        <v>20</v>
      </c>
      <c r="K64" s="231" t="s">
        <v>20</v>
      </c>
      <c r="L64" s="231" t="s">
        <v>20</v>
      </c>
      <c r="M64" s="231" t="s">
        <v>20</v>
      </c>
      <c r="N64" s="231" t="s">
        <v>20</v>
      </c>
      <c r="O64" s="231" t="s">
        <v>20</v>
      </c>
      <c r="P64" s="231" t="s">
        <v>20</v>
      </c>
      <c r="Q64" s="231" t="s">
        <v>20</v>
      </c>
      <c r="R64" s="231" t="s">
        <v>20</v>
      </c>
      <c r="S64" s="231" t="s">
        <v>20</v>
      </c>
      <c r="T64" s="231" t="s">
        <v>20</v>
      </c>
      <c r="U64" s="204" t="n">
        <v>2</v>
      </c>
      <c r="V64" s="204" t="n">
        <v>8</v>
      </c>
      <c r="W64" s="204" t="n">
        <v>2</v>
      </c>
      <c r="X64" s="204" t="n">
        <v>5.9</v>
      </c>
      <c r="Y64" s="204" t="s">
        <v>20</v>
      </c>
      <c r="Z64" s="204" t="s">
        <v>20</v>
      </c>
      <c r="AA64" s="204" t="s">
        <v>20</v>
      </c>
      <c r="AB64" s="204" t="s">
        <v>20</v>
      </c>
      <c r="AC64" s="204" t="n">
        <v>1</v>
      </c>
      <c r="AD64" s="204" t="n">
        <v>1</v>
      </c>
    </row>
    <row customFormat="true" ht="12" outlineLevel="0" r="65" s="252">
      <c r="A65" s="234" t="s">
        <v>182</v>
      </c>
      <c r="B65" s="235" t="n">
        <v>40.24</v>
      </c>
      <c r="C65" s="204" t="n">
        <v>28</v>
      </c>
      <c r="D65" s="204" t="n">
        <v>35</v>
      </c>
      <c r="E65" s="235" t="n">
        <f aca="false" ca="false" dt2D="false" dtr="false" t="normal">D65/B65</f>
        <v>0.8697813121272365</v>
      </c>
      <c r="F65" s="231" t="s">
        <v>20</v>
      </c>
      <c r="G65" s="231" t="s">
        <v>20</v>
      </c>
      <c r="H65" s="231" t="s">
        <v>20</v>
      </c>
      <c r="I65" s="231" t="s">
        <v>20</v>
      </c>
      <c r="J65" s="231" t="s">
        <v>20</v>
      </c>
      <c r="K65" s="231" t="s">
        <v>20</v>
      </c>
      <c r="L65" s="231" t="s">
        <v>20</v>
      </c>
      <c r="M65" s="231" t="s">
        <v>20</v>
      </c>
      <c r="N65" s="231" t="s">
        <v>20</v>
      </c>
      <c r="O65" s="231" t="s">
        <v>20</v>
      </c>
      <c r="P65" s="231" t="s">
        <v>20</v>
      </c>
      <c r="Q65" s="231" t="s">
        <v>20</v>
      </c>
      <c r="R65" s="231" t="s">
        <v>20</v>
      </c>
      <c r="S65" s="231" t="s">
        <v>20</v>
      </c>
      <c r="T65" s="231" t="s">
        <v>20</v>
      </c>
      <c r="U65" s="204" t="n">
        <v>1</v>
      </c>
      <c r="V65" s="204" t="n">
        <v>5</v>
      </c>
      <c r="W65" s="204" t="n">
        <v>1</v>
      </c>
      <c r="X65" s="204" t="n">
        <v>2.9</v>
      </c>
      <c r="Y65" s="204" t="s">
        <v>20</v>
      </c>
      <c r="Z65" s="204" t="s">
        <v>20</v>
      </c>
      <c r="AA65" s="204" t="s">
        <v>20</v>
      </c>
      <c r="AB65" s="204" t="s">
        <v>20</v>
      </c>
      <c r="AC65" s="204" t="s">
        <v>20</v>
      </c>
      <c r="AD65" s="204" t="n">
        <v>1</v>
      </c>
    </row>
    <row customFormat="true" ht="15" outlineLevel="0" r="66" s="3">
      <c r="A66" s="230" t="n"/>
      <c r="B66" s="230" t="n"/>
      <c r="C66" s="231" t="n"/>
      <c r="D66" s="231" t="n"/>
      <c r="E66" s="235" t="n"/>
      <c r="F66" s="231" t="n"/>
      <c r="G66" s="231" t="n"/>
      <c r="H66" s="228" t="n"/>
      <c r="I66" s="231" t="n"/>
      <c r="J66" s="231" t="n"/>
      <c r="K66" s="231" t="n"/>
      <c r="L66" s="231" t="n"/>
      <c r="M66" s="231" t="n"/>
      <c r="N66" s="231" t="n"/>
      <c r="O66" s="231" t="n"/>
      <c r="P66" s="231" t="n"/>
      <c r="Q66" s="231" t="n"/>
      <c r="R66" s="231" t="n"/>
      <c r="S66" s="231" t="n"/>
      <c r="T66" s="249" t="n"/>
      <c r="U66" s="231" t="n"/>
      <c r="V66" s="249" t="n"/>
      <c r="W66" s="231" t="n"/>
      <c r="X66" s="231" t="n"/>
      <c r="Y66" s="228" t="n"/>
      <c r="Z66" s="231" t="n"/>
      <c r="AA66" s="231" t="n"/>
      <c r="AB66" s="231" t="n"/>
      <c r="AC66" s="231" t="n"/>
      <c r="AD66" s="231" t="n"/>
    </row>
    <row customFormat="true" ht="15" outlineLevel="0" r="67" s="3">
      <c r="A67" s="230" t="s">
        <v>183</v>
      </c>
      <c r="B67" s="230" t="n"/>
      <c r="C67" s="231" t="n"/>
      <c r="D67" s="231" t="n"/>
      <c r="E67" s="235" t="n"/>
      <c r="F67" s="231" t="n"/>
      <c r="G67" s="231" t="n"/>
      <c r="H67" s="228" t="n"/>
      <c r="I67" s="231" t="n"/>
      <c r="J67" s="231" t="n"/>
      <c r="K67" s="231" t="n"/>
      <c r="L67" s="231" t="n"/>
      <c r="M67" s="231" t="n"/>
      <c r="N67" s="231" t="n"/>
      <c r="O67" s="231" t="n"/>
      <c r="P67" s="231" t="n"/>
      <c r="Q67" s="231" t="n"/>
      <c r="R67" s="231" t="n"/>
      <c r="S67" s="231" t="n"/>
      <c r="T67" s="249" t="n"/>
      <c r="U67" s="231" t="n"/>
      <c r="V67" s="249" t="n"/>
      <c r="W67" s="231" t="n"/>
      <c r="X67" s="231" t="n"/>
      <c r="Y67" s="228" t="n"/>
      <c r="Z67" s="231" t="n"/>
      <c r="AA67" s="231" t="n"/>
      <c r="AB67" s="231" t="n"/>
      <c r="AC67" s="231" t="n"/>
      <c r="AD67" s="231" t="n"/>
    </row>
    <row customFormat="true" ht="15" outlineLevel="0" r="68" s="3">
      <c r="A68" s="234" t="s">
        <v>187</v>
      </c>
      <c r="B68" s="235" t="n">
        <v>23.82</v>
      </c>
      <c r="C68" s="204" t="n">
        <v>63</v>
      </c>
      <c r="D68" s="204" t="n">
        <v>69</v>
      </c>
      <c r="E68" s="235" t="n">
        <f aca="false" ca="false" dt2D="false" dtr="false" t="normal">D68/B68</f>
        <v>2.8967254408060454</v>
      </c>
      <c r="F68" s="204" t="n">
        <v>5</v>
      </c>
      <c r="G68" s="237" t="n">
        <v>8</v>
      </c>
      <c r="H68" s="228" t="s">
        <v>20</v>
      </c>
      <c r="I68" s="204" t="s">
        <v>20</v>
      </c>
      <c r="J68" s="231" t="s">
        <v>20</v>
      </c>
      <c r="K68" s="231" t="s">
        <v>20</v>
      </c>
      <c r="L68" s="204" t="n">
        <v>3</v>
      </c>
      <c r="M68" s="204" t="n">
        <v>2</v>
      </c>
      <c r="N68" s="204" t="n">
        <v>5</v>
      </c>
      <c r="O68" s="231" t="s">
        <v>20</v>
      </c>
      <c r="P68" s="231" t="s">
        <v>20</v>
      </c>
      <c r="Q68" s="231" t="s">
        <v>20</v>
      </c>
      <c r="R68" s="204" t="n">
        <v>3</v>
      </c>
      <c r="S68" s="204" t="n">
        <v>2</v>
      </c>
      <c r="T68" s="247" t="n">
        <v>100</v>
      </c>
      <c r="U68" s="204" t="n">
        <v>5</v>
      </c>
      <c r="V68" s="247" t="n">
        <v>8</v>
      </c>
      <c r="W68" s="204" t="n">
        <v>5</v>
      </c>
      <c r="X68" s="237" t="n">
        <v>7.3</v>
      </c>
      <c r="Y68" s="228" t="s">
        <v>20</v>
      </c>
      <c r="Z68" s="204" t="s">
        <v>20</v>
      </c>
      <c r="AA68" s="231" t="s">
        <v>20</v>
      </c>
      <c r="AB68" s="231" t="s">
        <v>20</v>
      </c>
      <c r="AC68" s="204" t="n">
        <v>3</v>
      </c>
      <c r="AD68" s="204" t="n">
        <v>2</v>
      </c>
    </row>
    <row customFormat="true" ht="15" outlineLevel="0" r="69" s="3">
      <c r="A69" s="234" t="n"/>
      <c r="B69" s="235" t="n"/>
      <c r="C69" s="204" t="n"/>
      <c r="D69" s="204" t="n"/>
      <c r="E69" s="235" t="n"/>
      <c r="F69" s="204" t="n"/>
      <c r="G69" s="204" t="n"/>
      <c r="H69" s="228" t="n"/>
      <c r="I69" s="204" t="n"/>
      <c r="J69" s="231" t="n"/>
      <c r="K69" s="231" t="n"/>
      <c r="L69" s="204" t="n"/>
      <c r="M69" s="204" t="n"/>
      <c r="N69" s="204" t="n"/>
      <c r="O69" s="231" t="n"/>
      <c r="P69" s="231" t="n"/>
      <c r="Q69" s="231" t="n"/>
      <c r="R69" s="204" t="n"/>
      <c r="S69" s="204" t="n"/>
      <c r="T69" s="247" t="n"/>
      <c r="U69" s="204" t="n"/>
      <c r="V69" s="247" t="n"/>
      <c r="W69" s="204" t="n"/>
      <c r="X69" s="204" t="n"/>
      <c r="Y69" s="228" t="n"/>
      <c r="Z69" s="204" t="n"/>
      <c r="AA69" s="231" t="n"/>
      <c r="AB69" s="231" t="n"/>
      <c r="AC69" s="204" t="n"/>
      <c r="AD69" s="204" t="n"/>
    </row>
    <row customFormat="true" ht="25.5" outlineLevel="0" r="70" s="3">
      <c r="A70" s="74" t="s">
        <v>190</v>
      </c>
      <c r="B70" s="42" t="n"/>
      <c r="C70" s="204" t="n"/>
      <c r="D70" s="204" t="n"/>
      <c r="E70" s="235" t="n"/>
      <c r="F70" s="204" t="n"/>
      <c r="G70" s="204" t="n"/>
      <c r="H70" s="228" t="n"/>
      <c r="I70" s="204" t="n"/>
      <c r="J70" s="231" t="n"/>
      <c r="K70" s="231" t="n"/>
      <c r="L70" s="204" t="n"/>
      <c r="M70" s="204" t="n"/>
      <c r="N70" s="204" t="n"/>
      <c r="O70" s="231" t="n"/>
      <c r="P70" s="231" t="n"/>
      <c r="Q70" s="231" t="n"/>
      <c r="R70" s="204" t="n"/>
      <c r="S70" s="204" t="n"/>
      <c r="T70" s="247" t="n"/>
      <c r="U70" s="204" t="n"/>
      <c r="V70" s="247" t="n"/>
      <c r="W70" s="204" t="n"/>
      <c r="X70" s="204" t="n"/>
      <c r="Y70" s="228" t="n"/>
      <c r="Z70" s="204" t="n"/>
      <c r="AA70" s="231" t="n"/>
      <c r="AB70" s="231" t="n"/>
      <c r="AC70" s="204" t="n"/>
      <c r="AD70" s="204" t="n"/>
    </row>
    <row customFormat="true" ht="15" outlineLevel="0" r="71" s="3">
      <c r="A71" s="69" t="s">
        <v>191</v>
      </c>
      <c r="B71" s="42" t="n">
        <v>22.71</v>
      </c>
      <c r="C71" s="204" t="n">
        <f aca="false" ca="false" dt2D="false" dtr="false" t="normal">30+228</f>
        <v>258</v>
      </c>
      <c r="D71" s="204" t="n">
        <v>272</v>
      </c>
      <c r="E71" s="235" t="n">
        <f aca="false" ca="false" dt2D="false" dtr="false" t="normal">D71/B71</f>
        <v>11.97710259797446</v>
      </c>
      <c r="F71" s="204" t="n">
        <v>20</v>
      </c>
      <c r="G71" s="204" t="n">
        <v>7.8</v>
      </c>
      <c r="H71" s="251" t="s">
        <v>20</v>
      </c>
      <c r="I71" s="204" t="n">
        <v>3</v>
      </c>
      <c r="J71" s="204" t="s">
        <v>20</v>
      </c>
      <c r="K71" s="204" t="s">
        <v>20</v>
      </c>
      <c r="L71" s="204" t="n">
        <v>12</v>
      </c>
      <c r="M71" s="204" t="n">
        <v>5</v>
      </c>
      <c r="N71" s="204" t="n">
        <v>19</v>
      </c>
      <c r="O71" s="204" t="n">
        <v>3</v>
      </c>
      <c r="P71" s="204" t="s">
        <v>20</v>
      </c>
      <c r="Q71" s="204" t="s">
        <v>20</v>
      </c>
      <c r="R71" s="204" t="n">
        <v>11</v>
      </c>
      <c r="S71" s="204" t="n">
        <v>5</v>
      </c>
      <c r="T71" s="247" t="n">
        <v>95</v>
      </c>
      <c r="U71" s="204" t="n">
        <v>48</v>
      </c>
      <c r="V71" s="247" t="n">
        <v>18</v>
      </c>
      <c r="W71" s="204" t="n">
        <v>30</v>
      </c>
      <c r="X71" s="204" t="n">
        <v>11.1</v>
      </c>
      <c r="Y71" s="251" t="s">
        <v>20</v>
      </c>
      <c r="Z71" s="204" t="n">
        <v>4</v>
      </c>
      <c r="AA71" s="204" t="s">
        <v>20</v>
      </c>
      <c r="AB71" s="204" t="s">
        <v>20</v>
      </c>
      <c r="AC71" s="204" t="n">
        <v>14</v>
      </c>
      <c r="AD71" s="204" t="n">
        <v>12</v>
      </c>
    </row>
    <row customFormat="true" ht="15" outlineLevel="0" r="72" s="3">
      <c r="A72" s="234" t="n"/>
      <c r="B72" s="235" t="n"/>
      <c r="C72" s="204" t="n"/>
      <c r="D72" s="204" t="n"/>
      <c r="E72" s="235" t="n"/>
      <c r="F72" s="204" t="n"/>
      <c r="G72" s="204" t="n"/>
      <c r="H72" s="228" t="n"/>
      <c r="I72" s="204" t="n"/>
      <c r="J72" s="231" t="n"/>
      <c r="K72" s="231" t="n"/>
      <c r="L72" s="204" t="n"/>
      <c r="M72" s="204" t="n"/>
      <c r="N72" s="204" t="n"/>
      <c r="O72" s="231" t="n"/>
      <c r="P72" s="231" t="n"/>
      <c r="Q72" s="231" t="n"/>
      <c r="R72" s="204" t="n"/>
      <c r="S72" s="204" t="n"/>
      <c r="T72" s="247" t="n"/>
      <c r="U72" s="204" t="n"/>
      <c r="V72" s="247" t="n"/>
      <c r="W72" s="204" t="n"/>
      <c r="X72" s="204" t="n"/>
      <c r="Y72" s="228" t="n"/>
      <c r="Z72" s="204" t="n"/>
      <c r="AA72" s="231" t="n"/>
      <c r="AB72" s="231" t="n"/>
      <c r="AC72" s="204" t="n"/>
      <c r="AD72" s="204" t="n"/>
    </row>
    <row customFormat="true" ht="25.5" outlineLevel="0" r="73" s="3">
      <c r="A73" s="61" t="s">
        <v>194</v>
      </c>
      <c r="B73" s="42" t="n"/>
      <c r="C73" s="231" t="n"/>
      <c r="D73" s="231" t="n"/>
      <c r="E73" s="235" t="n"/>
      <c r="F73" s="231" t="n"/>
      <c r="G73" s="231" t="n"/>
      <c r="H73" s="228" t="n"/>
      <c r="I73" s="231" t="n"/>
      <c r="J73" s="231" t="n"/>
      <c r="K73" s="231" t="n"/>
      <c r="L73" s="231" t="n"/>
      <c r="M73" s="231" t="n"/>
      <c r="N73" s="231" t="n"/>
      <c r="O73" s="231" t="n"/>
      <c r="P73" s="231" t="n"/>
      <c r="Q73" s="231" t="n"/>
      <c r="R73" s="231" t="n"/>
      <c r="S73" s="231" t="n"/>
      <c r="T73" s="249" t="n"/>
      <c r="U73" s="231" t="n"/>
      <c r="V73" s="249" t="n"/>
      <c r="W73" s="231" t="n"/>
      <c r="X73" s="231" t="n"/>
      <c r="Y73" s="228" t="n"/>
      <c r="Z73" s="231" t="n"/>
      <c r="AA73" s="231" t="n"/>
      <c r="AB73" s="231" t="n"/>
      <c r="AC73" s="231" t="n"/>
      <c r="AD73" s="231" t="n"/>
    </row>
    <row customFormat="true" ht="15" outlineLevel="0" r="74" s="3">
      <c r="A74" s="69" t="s">
        <v>66</v>
      </c>
      <c r="B74" s="42" t="n">
        <v>30.54</v>
      </c>
      <c r="C74" s="204" t="n">
        <v>13</v>
      </c>
      <c r="D74" s="204" t="n">
        <v>19</v>
      </c>
      <c r="E74" s="235" t="n">
        <f aca="false" ca="false" dt2D="false" dtr="false" t="normal">D74/B74</f>
        <v>0.6221349050425672</v>
      </c>
      <c r="F74" s="231" t="s">
        <v>20</v>
      </c>
      <c r="G74" s="231" t="s">
        <v>20</v>
      </c>
      <c r="H74" s="231" t="s">
        <v>20</v>
      </c>
      <c r="I74" s="231" t="s">
        <v>20</v>
      </c>
      <c r="J74" s="231" t="s">
        <v>20</v>
      </c>
      <c r="K74" s="231" t="s">
        <v>20</v>
      </c>
      <c r="L74" s="231" t="s">
        <v>20</v>
      </c>
      <c r="M74" s="231" t="s">
        <v>20</v>
      </c>
      <c r="N74" s="231" t="s">
        <v>20</v>
      </c>
      <c r="O74" s="231" t="s">
        <v>20</v>
      </c>
      <c r="P74" s="231" t="s">
        <v>20</v>
      </c>
      <c r="Q74" s="231" t="s">
        <v>20</v>
      </c>
      <c r="R74" s="231" t="s">
        <v>20</v>
      </c>
      <c r="S74" s="231" t="s">
        <v>20</v>
      </c>
      <c r="T74" s="231" t="s">
        <v>20</v>
      </c>
      <c r="U74" s="231" t="s">
        <v>20</v>
      </c>
      <c r="V74" s="231" t="s">
        <v>20</v>
      </c>
      <c r="W74" s="231" t="s">
        <v>20</v>
      </c>
      <c r="X74" s="231" t="s">
        <v>20</v>
      </c>
      <c r="Y74" s="231" t="s">
        <v>20</v>
      </c>
      <c r="Z74" s="231" t="s">
        <v>20</v>
      </c>
      <c r="AA74" s="231" t="s">
        <v>20</v>
      </c>
      <c r="AB74" s="231" t="s">
        <v>20</v>
      </c>
      <c r="AC74" s="231" t="s">
        <v>20</v>
      </c>
      <c r="AD74" s="231" t="s">
        <v>20</v>
      </c>
    </row>
    <row customFormat="true" ht="15" outlineLevel="0" r="75" s="3">
      <c r="A75" s="234" t="n"/>
      <c r="B75" s="235" t="n"/>
      <c r="C75" s="204" t="n"/>
      <c r="D75" s="204" t="n"/>
      <c r="E75" s="235" t="n"/>
      <c r="F75" s="204" t="n"/>
      <c r="G75" s="204" t="n"/>
      <c r="H75" s="228" t="n"/>
      <c r="I75" s="204" t="n"/>
      <c r="J75" s="231" t="n"/>
      <c r="K75" s="231" t="n"/>
      <c r="L75" s="204" t="n"/>
      <c r="M75" s="204" t="n"/>
      <c r="N75" s="204" t="n"/>
      <c r="O75" s="231" t="n"/>
      <c r="P75" s="231" t="n"/>
      <c r="Q75" s="231" t="n"/>
      <c r="R75" s="204" t="n"/>
      <c r="S75" s="204" t="n"/>
      <c r="T75" s="247" t="n"/>
      <c r="U75" s="204" t="n"/>
      <c r="V75" s="247" t="n"/>
      <c r="W75" s="204" t="n"/>
      <c r="X75" s="204" t="n"/>
      <c r="Y75" s="228" t="n"/>
      <c r="Z75" s="204" t="n"/>
      <c r="AA75" s="231" t="n"/>
      <c r="AB75" s="231" t="n"/>
      <c r="AC75" s="204" t="n"/>
      <c r="AD75" s="204" t="n"/>
    </row>
    <row customFormat="true" ht="42.75" outlineLevel="0" r="76" s="3">
      <c r="A76" s="75" t="s">
        <v>202</v>
      </c>
      <c r="B76" s="253" t="s">
        <v>20</v>
      </c>
      <c r="C76" s="228" t="n">
        <f aca="false" ca="false" dt2D="false" dtr="false" t="normal">SUM(C20:C74)+C16</f>
        <v>1811</v>
      </c>
      <c r="D76" s="228" t="n">
        <f aca="false" ca="false" dt2D="false" dtr="false" t="normal">SUM(D20:D74)+D16</f>
        <v>2000</v>
      </c>
      <c r="E76" s="228" t="s">
        <v>20</v>
      </c>
      <c r="F76" s="228" t="n">
        <f aca="false" ca="false" dt2D="false" dtr="false" t="normal">SUM(F20:F74)+F16</f>
        <v>177</v>
      </c>
      <c r="G76" s="254" t="n">
        <v>9.78</v>
      </c>
      <c r="H76" s="228" t="s">
        <v>20</v>
      </c>
      <c r="I76" s="228" t="n">
        <f aca="false" ca="false" dt2D="false" dtr="false" t="normal">SUM(I20:I74)+I16</f>
        <v>13</v>
      </c>
      <c r="J76" s="228" t="s">
        <v>20</v>
      </c>
      <c r="K76" s="228" t="s">
        <v>20</v>
      </c>
      <c r="L76" s="228" t="n">
        <f aca="false" ca="false" dt2D="false" dtr="false" t="normal">SUM(L20:L74)+L16+L17</f>
        <v>105</v>
      </c>
      <c r="M76" s="228" t="n">
        <f aca="false" ca="false" dt2D="false" dtr="false" t="normal">SUM(M20:M74)+M16+M17</f>
        <v>59</v>
      </c>
      <c r="N76" s="228" t="n">
        <f aca="false" ca="false" dt2D="false" dtr="false" t="normal">SUM(N20:N74)+N16+N17</f>
        <v>125</v>
      </c>
      <c r="O76" s="228" t="n">
        <f aca="false" ca="false" dt2D="false" dtr="false" t="normal">SUM(O20:O74)+O16</f>
        <v>12</v>
      </c>
      <c r="P76" s="228" t="s">
        <v>20</v>
      </c>
      <c r="Q76" s="228" t="s">
        <v>20</v>
      </c>
      <c r="R76" s="228" t="n">
        <f aca="false" ca="false" dt2D="false" dtr="false" t="normal">SUM(R20:R74)+R16+R17</f>
        <v>73</v>
      </c>
      <c r="S76" s="228" t="n">
        <f aca="false" ca="false" dt2D="false" dtr="false" t="normal">SUM(S20:S74)+S16+S17</f>
        <v>40</v>
      </c>
      <c r="T76" s="254" t="n">
        <v>70.63</v>
      </c>
      <c r="U76" s="228" t="n">
        <f aca="false" ca="false" dt2D="false" dtr="false" t="normal">SUM(U20:U74)+U16</f>
        <v>310</v>
      </c>
      <c r="V76" s="249" t="n">
        <v>15.5</v>
      </c>
      <c r="W76" s="228" t="n">
        <f aca="false" ca="false" dt2D="false" dtr="false" t="normal">SUM(W20:W74)+W16</f>
        <v>188</v>
      </c>
      <c r="X76" s="249" t="n">
        <v>9.4</v>
      </c>
      <c r="Y76" s="228" t="s">
        <v>20</v>
      </c>
      <c r="Z76" s="228" t="n">
        <f aca="false" ca="false" dt2D="false" dtr="false" t="normal">SUM(Z20:Z74)+Z16</f>
        <v>17</v>
      </c>
      <c r="AA76" s="228" t="s">
        <v>20</v>
      </c>
      <c r="AB76" s="228" t="s">
        <v>20</v>
      </c>
      <c r="AC76" s="228" t="n">
        <f aca="false" ca="false" dt2D="false" dtr="false" t="normal">SUM(AC20:AC74)+AC16+AC17</f>
        <v>89</v>
      </c>
      <c r="AD76" s="228" t="n">
        <f aca="false" ca="false" dt2D="false" dtr="false" t="normal">SUM(AD20:AD74)+AD16+AD17</f>
        <v>82</v>
      </c>
    </row>
    <row customFormat="true" ht="15" outlineLevel="0" r="77" s="3">
      <c r="A77" s="255" t="n"/>
      <c r="B77" s="253" t="n"/>
      <c r="C77" s="228" t="n"/>
      <c r="D77" s="228" t="n"/>
      <c r="E77" s="228" t="n"/>
      <c r="F77" s="228" t="n"/>
      <c r="G77" s="228" t="n"/>
      <c r="H77" s="228" t="n"/>
      <c r="I77" s="228" t="n"/>
      <c r="J77" s="228" t="n"/>
      <c r="K77" s="228" t="n"/>
      <c r="L77" s="228" t="n"/>
      <c r="M77" s="228" t="n"/>
      <c r="N77" s="228" t="n"/>
      <c r="O77" s="228" t="n"/>
      <c r="P77" s="228" t="n"/>
      <c r="Q77" s="228" t="n"/>
      <c r="R77" s="228" t="n"/>
      <c r="S77" s="228" t="n"/>
      <c r="T77" s="228" t="n"/>
      <c r="U77" s="228" t="n"/>
      <c r="V77" s="228" t="n"/>
      <c r="W77" s="228" t="n"/>
      <c r="X77" s="228" t="n"/>
      <c r="Y77" s="228" t="n"/>
      <c r="Z77" s="228" t="n"/>
      <c r="AA77" s="228" t="n"/>
      <c r="AB77" s="228" t="n"/>
      <c r="AC77" s="228" t="n"/>
      <c r="AD77" s="228" t="n"/>
    </row>
    <row customFormat="true" ht="15" outlineLevel="0" r="78" s="3">
      <c r="A78" s="255" t="n"/>
      <c r="B78" s="253" t="n"/>
      <c r="C78" s="230" t="n"/>
      <c r="D78" s="230" t="n"/>
      <c r="E78" s="253" t="n"/>
      <c r="F78" s="231" t="n"/>
      <c r="G78" s="256" t="n"/>
      <c r="H78" s="228" t="n"/>
      <c r="I78" s="257" t="n"/>
      <c r="J78" s="231" t="n"/>
      <c r="K78" s="231" t="n"/>
      <c r="L78" s="231" t="n"/>
      <c r="M78" s="231" t="n"/>
      <c r="N78" s="231" t="n"/>
      <c r="O78" s="231" t="n"/>
      <c r="P78" s="231" t="n"/>
      <c r="Q78" s="231" t="n"/>
      <c r="R78" s="231" t="n"/>
      <c r="S78" s="231" t="n"/>
      <c r="T78" s="249" t="n"/>
      <c r="U78" s="231" t="n"/>
      <c r="V78" s="231" t="n"/>
      <c r="W78" s="231" t="n"/>
      <c r="X78" s="256" t="n"/>
      <c r="Y78" s="228" t="n"/>
      <c r="Z78" s="257" t="n"/>
      <c r="AA78" s="231" t="n"/>
      <c r="AB78" s="231" t="n"/>
      <c r="AC78" s="231" t="n"/>
      <c r="AD78" s="231" t="n"/>
    </row>
    <row customFormat="true" ht="15" outlineLevel="0" r="79" s="3">
      <c r="A79" s="230" t="s">
        <v>71</v>
      </c>
      <c r="B79" s="253" t="n"/>
      <c r="C79" s="230" t="n"/>
      <c r="D79" s="230" t="n"/>
      <c r="E79" s="253" t="n"/>
      <c r="F79" s="231" t="n"/>
      <c r="G79" s="256" t="n"/>
      <c r="H79" s="228" t="n"/>
      <c r="I79" s="257" t="n"/>
      <c r="J79" s="231" t="n"/>
      <c r="K79" s="231" t="n"/>
      <c r="L79" s="231" t="n"/>
      <c r="M79" s="231" t="n"/>
      <c r="N79" s="231" t="n"/>
      <c r="O79" s="231" t="n"/>
      <c r="P79" s="231" t="n"/>
      <c r="Q79" s="231" t="n"/>
      <c r="R79" s="231" t="n"/>
      <c r="S79" s="231" t="n"/>
      <c r="T79" s="249" t="n"/>
      <c r="U79" s="231" t="n"/>
      <c r="V79" s="231" t="n"/>
      <c r="W79" s="231" t="n"/>
      <c r="X79" s="256" t="n"/>
      <c r="Y79" s="228" t="n"/>
      <c r="Z79" s="257" t="n"/>
      <c r="AA79" s="231" t="n"/>
      <c r="AB79" s="231" t="n"/>
      <c r="AC79" s="231" t="n"/>
      <c r="AD79" s="231" t="n"/>
    </row>
    <row customFormat="true" customHeight="true" ht="21.75" outlineLevel="0" r="80" s="3">
      <c r="A80" s="234" t="s">
        <v>205</v>
      </c>
      <c r="B80" s="235" t="n">
        <v>67.47</v>
      </c>
      <c r="C80" s="204" t="n">
        <v>28</v>
      </c>
      <c r="D80" s="204" t="n">
        <v>37</v>
      </c>
      <c r="E80" s="235" t="n">
        <f aca="false" ca="false" dt2D="false" dtr="false" t="normal">D80/B80</f>
        <v>0.5483918778716467</v>
      </c>
      <c r="F80" s="201" t="n">
        <v>1</v>
      </c>
      <c r="G80" s="201" t="n">
        <v>3.6</v>
      </c>
      <c r="H80" s="201" t="s">
        <v>20</v>
      </c>
      <c r="I80" s="201" t="s">
        <v>20</v>
      </c>
      <c r="J80" s="201" t="s">
        <v>20</v>
      </c>
      <c r="K80" s="201" t="s">
        <v>20</v>
      </c>
      <c r="L80" s="201" t="s">
        <v>20</v>
      </c>
      <c r="M80" s="201" t="n">
        <v>1</v>
      </c>
      <c r="N80" s="230" t="n">
        <v>0</v>
      </c>
      <c r="O80" s="231" t="s">
        <v>20</v>
      </c>
      <c r="P80" s="231" t="s">
        <v>20</v>
      </c>
      <c r="Q80" s="231" t="s">
        <v>20</v>
      </c>
      <c r="R80" s="231" t="s">
        <v>20</v>
      </c>
      <c r="S80" s="231" t="s">
        <v>20</v>
      </c>
      <c r="T80" s="231" t="n">
        <v>0</v>
      </c>
      <c r="U80" s="201" t="n">
        <v>1</v>
      </c>
      <c r="V80" s="247" t="n">
        <v>5</v>
      </c>
      <c r="W80" s="201" t="n">
        <v>1</v>
      </c>
      <c r="X80" s="201" t="n">
        <v>2.8</v>
      </c>
      <c r="Y80" s="201" t="n">
        <f aca="false" ca="false" dt2D="false" dtr="false" t="normal">Y78</f>
        <v>0</v>
      </c>
      <c r="Z80" s="201" t="n">
        <f aca="false" ca="false" dt2D="false" dtr="false" t="normal">Z78</f>
        <v>0</v>
      </c>
      <c r="AA80" s="201" t="n">
        <f aca="false" ca="false" dt2D="false" dtr="false" t="normal">AA78</f>
        <v>0</v>
      </c>
      <c r="AB80" s="201" t="n">
        <f aca="false" ca="false" dt2D="false" dtr="false" t="normal">AB78</f>
        <v>0</v>
      </c>
      <c r="AC80" s="201" t="n">
        <f aca="false" ca="false" dt2D="false" dtr="false" t="normal">AC78</f>
        <v>0</v>
      </c>
      <c r="AD80" s="201" t="n">
        <v>1</v>
      </c>
    </row>
    <row customFormat="true" ht="42.75" outlineLevel="0" r="81" s="3">
      <c r="A81" s="75" t="s">
        <v>216</v>
      </c>
      <c r="B81" s="253" t="s">
        <v>20</v>
      </c>
      <c r="C81" s="230" t="n">
        <f aca="false" ca="false" dt2D="false" dtr="false" t="normal">SUM(C80)</f>
        <v>28</v>
      </c>
      <c r="D81" s="230" t="n">
        <f aca="false" ca="false" dt2D="false" dtr="false" t="normal">SUM(D80)</f>
        <v>37</v>
      </c>
      <c r="E81" s="230" t="s">
        <v>20</v>
      </c>
      <c r="F81" s="230" t="n">
        <f aca="false" ca="false" dt2D="false" dtr="false" t="normal">SUM(F80)</f>
        <v>1</v>
      </c>
      <c r="G81" s="230" t="n">
        <f aca="false" ca="false" dt2D="false" dtr="false" t="normal">SUM(G80)</f>
        <v>3.6</v>
      </c>
      <c r="H81" s="230" t="s">
        <v>20</v>
      </c>
      <c r="I81" s="230" t="n">
        <v>0</v>
      </c>
      <c r="J81" s="230" t="s">
        <v>20</v>
      </c>
      <c r="K81" s="230" t="s">
        <v>20</v>
      </c>
      <c r="L81" s="230" t="n">
        <f aca="false" ca="false" dt2D="false" dtr="false" t="normal">SUM(L80)</f>
        <v>0</v>
      </c>
      <c r="M81" s="230" t="n">
        <f aca="false" ca="false" dt2D="false" dtr="false" t="normal">SUM(M80)</f>
        <v>1</v>
      </c>
      <c r="N81" s="230" t="n">
        <f aca="false" ca="false" dt2D="false" dtr="false" t="normal">SUM(N80)</f>
        <v>0</v>
      </c>
      <c r="O81" s="230" t="n">
        <f aca="false" ca="false" dt2D="false" dtr="false" t="normal">SUM(O80)</f>
        <v>0</v>
      </c>
      <c r="P81" s="230" t="n">
        <f aca="false" ca="false" dt2D="false" dtr="false" t="normal">SUM(P80)</f>
        <v>0</v>
      </c>
      <c r="Q81" s="230" t="s">
        <v>20</v>
      </c>
      <c r="R81" s="230" t="n">
        <f aca="false" ca="false" dt2D="false" dtr="false" t="normal">SUM(R80)</f>
        <v>0</v>
      </c>
      <c r="S81" s="230" t="n">
        <v>0</v>
      </c>
      <c r="T81" s="230" t="n">
        <v>0</v>
      </c>
      <c r="U81" s="230" t="n">
        <f aca="false" ca="false" dt2D="false" dtr="false" t="normal">SUM(U80)</f>
        <v>1</v>
      </c>
      <c r="V81" s="230" t="n">
        <f aca="false" ca="false" dt2D="false" dtr="false" t="normal">SUM(V80)</f>
        <v>5</v>
      </c>
      <c r="W81" s="230" t="n">
        <f aca="false" ca="false" dt2D="false" dtr="false" t="normal">SUM(W80)</f>
        <v>1</v>
      </c>
      <c r="X81" s="230" t="n">
        <f aca="false" ca="false" dt2D="false" dtr="false" t="normal">SUM(X80)</f>
        <v>2.8</v>
      </c>
      <c r="Y81" s="230" t="n">
        <f aca="false" ca="false" dt2D="false" dtr="false" t="normal">SUM(Y80)</f>
        <v>0</v>
      </c>
      <c r="Z81" s="230" t="n">
        <f aca="false" ca="false" dt2D="false" dtr="false" t="normal">SUM(Z80)</f>
        <v>0</v>
      </c>
      <c r="AA81" s="230" t="n">
        <f aca="false" ca="false" dt2D="false" dtr="false" t="normal">SUM(AA80)</f>
        <v>0</v>
      </c>
      <c r="AB81" s="230" t="n">
        <f aca="false" ca="false" dt2D="false" dtr="false" t="normal">SUM(AB80)</f>
        <v>0</v>
      </c>
      <c r="AC81" s="230" t="n">
        <f aca="false" ca="false" dt2D="false" dtr="false" t="normal">SUM(AC80)</f>
        <v>0</v>
      </c>
      <c r="AD81" s="230" t="n">
        <f aca="false" ca="false" dt2D="false" dtr="false" t="normal">SUM(AD80)</f>
        <v>1</v>
      </c>
    </row>
    <row customFormat="true" ht="15" outlineLevel="0" r="82" s="3">
      <c r="A82" s="258" t="n"/>
      <c r="B82" s="253" t="n"/>
      <c r="C82" s="230" t="n"/>
      <c r="D82" s="230" t="n"/>
      <c r="E82" s="253" t="n"/>
      <c r="F82" s="231" t="n"/>
      <c r="G82" s="256" t="n"/>
      <c r="H82" s="228" t="n"/>
      <c r="I82" s="257" t="n"/>
      <c r="J82" s="231" t="n"/>
      <c r="K82" s="231" t="n"/>
      <c r="L82" s="231" t="n"/>
      <c r="M82" s="231" t="n"/>
      <c r="N82" s="231" t="n"/>
      <c r="O82" s="231" t="n"/>
      <c r="P82" s="231" t="n"/>
      <c r="Q82" s="231" t="n"/>
      <c r="R82" s="231" t="n"/>
      <c r="S82" s="231" t="n"/>
      <c r="T82" s="249" t="n"/>
      <c r="U82" s="231" t="n"/>
      <c r="V82" s="231" t="n"/>
      <c r="W82" s="231" t="n"/>
      <c r="X82" s="256" t="n"/>
      <c r="Y82" s="228" t="n"/>
      <c r="Z82" s="257" t="n"/>
      <c r="AA82" s="231" t="n"/>
      <c r="AB82" s="231" t="n"/>
      <c r="AC82" s="231" t="n"/>
      <c r="AD82" s="231" t="n"/>
    </row>
    <row customFormat="true" ht="25.5" outlineLevel="0" r="83" s="3">
      <c r="A83" s="61" t="s">
        <v>248</v>
      </c>
      <c r="B83" s="253" t="n"/>
      <c r="C83" s="230" t="n"/>
      <c r="D83" s="230" t="n"/>
      <c r="E83" s="253" t="n"/>
      <c r="F83" s="231" t="n"/>
      <c r="G83" s="256" t="n"/>
      <c r="H83" s="228" t="n"/>
      <c r="I83" s="257" t="n"/>
      <c r="J83" s="231" t="n"/>
      <c r="K83" s="231" t="n"/>
      <c r="L83" s="231" t="n"/>
      <c r="M83" s="231" t="n"/>
      <c r="N83" s="231" t="n"/>
      <c r="O83" s="231" t="n"/>
      <c r="P83" s="231" t="n"/>
      <c r="Q83" s="231" t="n"/>
      <c r="R83" s="231" t="n"/>
      <c r="S83" s="231" t="n"/>
      <c r="T83" s="249" t="n"/>
      <c r="U83" s="231" t="n"/>
      <c r="V83" s="231" t="n"/>
      <c r="W83" s="231" t="n"/>
      <c r="X83" s="256" t="n"/>
      <c r="Y83" s="228" t="n"/>
      <c r="Z83" s="257" t="n"/>
      <c r="AA83" s="231" t="n"/>
      <c r="AB83" s="231" t="n"/>
      <c r="AC83" s="231" t="n"/>
      <c r="AD83" s="231" t="n"/>
    </row>
    <row customFormat="true" ht="15" outlineLevel="0" r="84" s="3">
      <c r="A84" s="230" t="s">
        <v>106</v>
      </c>
      <c r="B84" s="230" t="n"/>
      <c r="C84" s="231" t="n"/>
      <c r="D84" s="231" t="n"/>
      <c r="E84" s="235" t="n"/>
      <c r="F84" s="231" t="n"/>
      <c r="G84" s="231" t="n"/>
      <c r="H84" s="228" t="n"/>
      <c r="I84" s="231" t="n"/>
      <c r="J84" s="231" t="n"/>
      <c r="K84" s="231" t="n"/>
      <c r="L84" s="231" t="n"/>
      <c r="M84" s="231" t="n"/>
      <c r="N84" s="231" t="n"/>
      <c r="O84" s="231" t="n"/>
      <c r="P84" s="231" t="n"/>
      <c r="Q84" s="231" t="n"/>
      <c r="R84" s="231" t="n"/>
      <c r="S84" s="231" t="n"/>
      <c r="T84" s="249" t="n"/>
      <c r="U84" s="231" t="n"/>
      <c r="V84" s="249" t="n"/>
      <c r="W84" s="231" t="n"/>
      <c r="X84" s="231" t="n"/>
      <c r="Y84" s="228" t="n"/>
      <c r="Z84" s="231" t="n"/>
      <c r="AA84" s="231" t="n"/>
      <c r="AB84" s="231" t="n"/>
      <c r="AC84" s="231" t="n"/>
      <c r="AD84" s="231" t="n"/>
    </row>
    <row customFormat="true" ht="15" outlineLevel="0" r="85" s="3">
      <c r="A85" s="234" t="s">
        <v>249</v>
      </c>
      <c r="B85" s="235" t="n">
        <v>8.63</v>
      </c>
      <c r="C85" s="204" t="n">
        <v>49</v>
      </c>
      <c r="D85" s="204" t="n">
        <v>41</v>
      </c>
      <c r="E85" s="235" t="n">
        <f aca="false" ca="false" dt2D="false" dtr="false" t="normal">D85/B85</f>
        <v>4.750869061413673</v>
      </c>
      <c r="F85" s="228" t="s">
        <v>20</v>
      </c>
      <c r="G85" s="228" t="s">
        <v>20</v>
      </c>
      <c r="H85" s="228" t="s">
        <v>20</v>
      </c>
      <c r="I85" s="228" t="s">
        <v>20</v>
      </c>
      <c r="J85" s="228" t="s">
        <v>20</v>
      </c>
      <c r="K85" s="228" t="s">
        <v>20</v>
      </c>
      <c r="L85" s="228" t="s">
        <v>20</v>
      </c>
      <c r="M85" s="228" t="s">
        <v>20</v>
      </c>
      <c r="N85" s="228" t="s">
        <v>20</v>
      </c>
      <c r="O85" s="228" t="s">
        <v>20</v>
      </c>
      <c r="P85" s="228" t="s">
        <v>20</v>
      </c>
      <c r="Q85" s="228" t="s">
        <v>20</v>
      </c>
      <c r="R85" s="228" t="s">
        <v>20</v>
      </c>
      <c r="S85" s="228" t="s">
        <v>20</v>
      </c>
      <c r="T85" s="228" t="s">
        <v>20</v>
      </c>
      <c r="U85" s="228" t="s">
        <v>20</v>
      </c>
      <c r="V85" s="228" t="s">
        <v>20</v>
      </c>
      <c r="W85" s="228" t="s">
        <v>20</v>
      </c>
      <c r="X85" s="228" t="s">
        <v>20</v>
      </c>
      <c r="Y85" s="228" t="s">
        <v>20</v>
      </c>
      <c r="Z85" s="228" t="s">
        <v>20</v>
      </c>
      <c r="AA85" s="228" t="s">
        <v>20</v>
      </c>
      <c r="AB85" s="228" t="s">
        <v>20</v>
      </c>
      <c r="AC85" s="228" t="s">
        <v>20</v>
      </c>
      <c r="AD85" s="228" t="s">
        <v>20</v>
      </c>
    </row>
    <row customFormat="true" ht="15" outlineLevel="0" r="86" s="3">
      <c r="A86" s="230" t="s">
        <v>171</v>
      </c>
      <c r="B86" s="230" t="n"/>
      <c r="C86" s="231" t="n"/>
      <c r="D86" s="231" t="n"/>
      <c r="E86" s="235" t="n"/>
      <c r="F86" s="231" t="n"/>
      <c r="G86" s="231" t="n"/>
      <c r="H86" s="228" t="n"/>
      <c r="I86" s="231" t="n"/>
      <c r="J86" s="231" t="n"/>
      <c r="K86" s="231" t="n"/>
      <c r="L86" s="231" t="n"/>
      <c r="M86" s="231" t="n"/>
      <c r="N86" s="231" t="n"/>
      <c r="O86" s="231" t="n"/>
      <c r="P86" s="231" t="n"/>
      <c r="Q86" s="231" t="n"/>
      <c r="R86" s="231" t="n"/>
      <c r="S86" s="231" t="n"/>
      <c r="T86" s="249" t="n"/>
      <c r="U86" s="231" t="n"/>
      <c r="V86" s="249" t="n"/>
      <c r="W86" s="231" t="n"/>
      <c r="X86" s="231" t="n"/>
      <c r="Y86" s="228" t="n"/>
      <c r="Z86" s="231" t="n"/>
      <c r="AA86" s="231" t="n"/>
      <c r="AB86" s="231" t="n"/>
      <c r="AC86" s="231" t="n"/>
      <c r="AD86" s="231" t="n"/>
    </row>
    <row customFormat="true" ht="24" outlineLevel="0" r="87" s="3">
      <c r="A87" s="234" t="s">
        <v>221</v>
      </c>
      <c r="B87" s="235" t="n">
        <v>13.91</v>
      </c>
      <c r="C87" s="204" t="n">
        <v>34</v>
      </c>
      <c r="D87" s="204" t="n">
        <v>10</v>
      </c>
      <c r="E87" s="235" t="n">
        <f aca="false" ca="false" dt2D="false" dtr="false" t="normal">D87/B87</f>
        <v>0.7189072609633357</v>
      </c>
      <c r="F87" s="231" t="s">
        <v>20</v>
      </c>
      <c r="G87" s="231" t="s">
        <v>20</v>
      </c>
      <c r="H87" s="231" t="s">
        <v>20</v>
      </c>
      <c r="I87" s="231" t="s">
        <v>20</v>
      </c>
      <c r="J87" s="231" t="s">
        <v>20</v>
      </c>
      <c r="K87" s="231" t="s">
        <v>20</v>
      </c>
      <c r="L87" s="231" t="s">
        <v>20</v>
      </c>
      <c r="M87" s="251" t="s">
        <v>20</v>
      </c>
      <c r="N87" s="231" t="s">
        <v>20</v>
      </c>
      <c r="O87" s="231" t="s">
        <v>20</v>
      </c>
      <c r="P87" s="231" t="s">
        <v>20</v>
      </c>
      <c r="Q87" s="231" t="s">
        <v>20</v>
      </c>
      <c r="R87" s="231" t="s">
        <v>20</v>
      </c>
      <c r="S87" s="231" t="s">
        <v>20</v>
      </c>
      <c r="T87" s="231" t="s">
        <v>20</v>
      </c>
      <c r="U87" s="231" t="s">
        <v>20</v>
      </c>
      <c r="V87" s="231" t="s">
        <v>20</v>
      </c>
      <c r="W87" s="231" t="s">
        <v>20</v>
      </c>
      <c r="X87" s="231" t="s">
        <v>20</v>
      </c>
      <c r="Y87" s="231" t="s">
        <v>20</v>
      </c>
      <c r="Z87" s="231" t="s">
        <v>20</v>
      </c>
      <c r="AA87" s="231" t="s">
        <v>20</v>
      </c>
      <c r="AB87" s="231" t="s">
        <v>20</v>
      </c>
      <c r="AC87" s="231" t="s">
        <v>20</v>
      </c>
      <c r="AD87" s="251" t="s">
        <v>20</v>
      </c>
    </row>
    <row customFormat="true" ht="42.75" outlineLevel="0" r="88" s="3">
      <c r="A88" s="75" t="s">
        <v>222</v>
      </c>
      <c r="B88" s="253" t="n"/>
      <c r="C88" s="230" t="n">
        <f aca="false" ca="false" dt2D="false" dtr="false" t="normal">SUM(C85:C87)</f>
        <v>83</v>
      </c>
      <c r="D88" s="230" t="n">
        <f aca="false" ca="false" dt2D="false" dtr="false" t="normal">SUM(D85:D87)</f>
        <v>51</v>
      </c>
      <c r="E88" s="254" t="s">
        <v>20</v>
      </c>
      <c r="F88" s="230" t="n">
        <f aca="false" ca="false" dt2D="false" dtr="false" t="normal">SUM(F85:F87)</f>
        <v>0</v>
      </c>
      <c r="G88" s="230" t="n">
        <f aca="false" ca="false" dt2D="false" dtr="false" t="normal">SUM(G85:G87)</f>
        <v>0</v>
      </c>
      <c r="H88" s="230" t="n">
        <f aca="false" ca="false" dt2D="false" dtr="false" t="normal">SUM(H85:H87)</f>
        <v>0</v>
      </c>
      <c r="I88" s="230" t="n">
        <f aca="false" ca="false" dt2D="false" dtr="false" t="normal">SUM(I85:I87)</f>
        <v>0</v>
      </c>
      <c r="J88" s="230" t="n">
        <f aca="false" ca="false" dt2D="false" dtr="false" t="normal">SUM(J85:J87)</f>
        <v>0</v>
      </c>
      <c r="K88" s="230" t="n">
        <f aca="false" ca="false" dt2D="false" dtr="false" t="normal">SUM(K85:K87)</f>
        <v>0</v>
      </c>
      <c r="L88" s="230" t="n">
        <f aca="false" ca="false" dt2D="false" dtr="false" t="normal">SUM(L85:L87)</f>
        <v>0</v>
      </c>
      <c r="M88" s="230" t="n">
        <f aca="false" ca="false" dt2D="false" dtr="false" t="normal">SUM(M85:M87)</f>
        <v>0</v>
      </c>
      <c r="N88" s="230" t="n">
        <f aca="false" ca="false" dt2D="false" dtr="false" t="normal">SUM(N85:N87)</f>
        <v>0</v>
      </c>
      <c r="O88" s="230" t="n">
        <f aca="false" ca="false" dt2D="false" dtr="false" t="normal">SUM(O85:O87)</f>
        <v>0</v>
      </c>
      <c r="P88" s="228" t="n">
        <f aca="false" ca="false" dt2D="false" dtr="false" t="normal">SUM(P85:P87)</f>
        <v>0</v>
      </c>
      <c r="Q88" s="230" t="n">
        <f aca="false" ca="false" dt2D="false" dtr="false" t="normal">SUM(Q85:Q87)</f>
        <v>0</v>
      </c>
      <c r="R88" s="230" t="n">
        <f aca="false" ca="false" dt2D="false" dtr="false" t="normal">SUM(R85:R87)</f>
        <v>0</v>
      </c>
      <c r="S88" s="230" t="n">
        <f aca="false" ca="false" dt2D="false" dtr="false" t="normal">SUM(S85:S87)</f>
        <v>0</v>
      </c>
      <c r="T88" s="230" t="n">
        <f aca="false" ca="false" dt2D="false" dtr="false" t="normal">SUM(T85:T87)</f>
        <v>0</v>
      </c>
      <c r="U88" s="230" t="n">
        <f aca="false" ca="false" dt2D="false" dtr="false" t="normal">SUM(U85:U87)</f>
        <v>0</v>
      </c>
      <c r="V88" s="230" t="n">
        <f aca="false" ca="false" dt2D="false" dtr="false" t="normal">SUM(V85:V87)</f>
        <v>0</v>
      </c>
      <c r="W88" s="230" t="n">
        <f aca="false" ca="false" dt2D="false" dtr="false" t="normal">SUM(W85:W87)</f>
        <v>0</v>
      </c>
      <c r="X88" s="230" t="n">
        <f aca="false" ca="false" dt2D="false" dtr="false" t="normal">SUM(X85:X87)</f>
        <v>0</v>
      </c>
      <c r="Y88" s="230" t="n">
        <f aca="false" ca="false" dt2D="false" dtr="false" t="normal">SUM(Y85:Y87)</f>
        <v>0</v>
      </c>
      <c r="Z88" s="230" t="n">
        <f aca="false" ca="false" dt2D="false" dtr="false" t="normal">SUM(Z85:Z87)</f>
        <v>0</v>
      </c>
      <c r="AA88" s="230" t="n">
        <f aca="false" ca="false" dt2D="false" dtr="false" t="normal">SUM(AA85:AA87)</f>
        <v>0</v>
      </c>
      <c r="AB88" s="230" t="n">
        <f aca="false" ca="false" dt2D="false" dtr="false" t="normal">SUM(AB85:AB87)</f>
        <v>0</v>
      </c>
      <c r="AC88" s="230" t="n">
        <f aca="false" ca="false" dt2D="false" dtr="false" t="normal">SUM(AC85:AC87)</f>
        <v>0</v>
      </c>
      <c r="AD88" s="230" t="n">
        <f aca="false" ca="false" dt2D="false" dtr="false" t="normal">SUM(AD85:AD87)</f>
        <v>0</v>
      </c>
    </row>
    <row customFormat="true" ht="15" outlineLevel="0" r="89" s="3">
      <c r="A89" s="259" t="s">
        <v>223</v>
      </c>
      <c r="B89" s="260" t="s">
        <v>20</v>
      </c>
      <c r="C89" s="261" t="n">
        <f aca="false" ca="false" dt2D="false" dtr="false" t="normal">C76+C81+C88</f>
        <v>1922</v>
      </c>
      <c r="D89" s="261" t="n">
        <f aca="false" ca="false" dt2D="false" dtr="false" t="normal">D76+D81+D88</f>
        <v>2088</v>
      </c>
      <c r="E89" s="261" t="s">
        <v>20</v>
      </c>
      <c r="F89" s="261" t="n">
        <f aca="false" ca="false" dt2D="false" dtr="false" t="normal">F76+F81+F88</f>
        <v>178</v>
      </c>
      <c r="G89" s="262" t="n">
        <v>9.27</v>
      </c>
      <c r="H89" s="261" t="s">
        <v>20</v>
      </c>
      <c r="I89" s="261" t="n">
        <f aca="false" ca="false" dt2D="false" dtr="false" t="normal">I76+I81+I88</f>
        <v>13</v>
      </c>
      <c r="J89" s="261" t="s">
        <v>20</v>
      </c>
      <c r="K89" s="261" t="s">
        <v>20</v>
      </c>
      <c r="L89" s="261" t="n">
        <f aca="false" ca="false" dt2D="false" dtr="false" t="normal">L76+L81+L88</f>
        <v>105</v>
      </c>
      <c r="M89" s="261" t="n">
        <f aca="false" ca="false" dt2D="false" dtr="false" t="normal">M76+M81+M88</f>
        <v>60</v>
      </c>
      <c r="N89" s="261" t="n">
        <f aca="false" ca="false" dt2D="false" dtr="false" t="normal">N76+N81+N88</f>
        <v>125</v>
      </c>
      <c r="O89" s="261" t="n">
        <f aca="false" ca="false" dt2D="false" dtr="false" t="normal">O76+O81+O88</f>
        <v>12</v>
      </c>
      <c r="P89" s="261" t="s">
        <v>20</v>
      </c>
      <c r="Q89" s="261" t="s">
        <v>20</v>
      </c>
      <c r="R89" s="261" t="n">
        <f aca="false" ca="false" dt2D="false" dtr="false" t="normal">R76+R81+R88</f>
        <v>73</v>
      </c>
      <c r="S89" s="261" t="n">
        <f aca="false" ca="false" dt2D="false" dtr="false" t="normal">S76+S81+S88</f>
        <v>40</v>
      </c>
      <c r="T89" s="262" t="n">
        <v>70.23</v>
      </c>
      <c r="U89" s="261" t="n">
        <f aca="false" ca="false" dt2D="false" dtr="false" t="normal">U76+U81+U88</f>
        <v>311</v>
      </c>
      <c r="V89" s="263" t="n">
        <v>14.9</v>
      </c>
      <c r="W89" s="261" t="n">
        <f aca="false" ca="false" dt2D="false" dtr="false" t="normal">W76+W81+W88</f>
        <v>189</v>
      </c>
      <c r="X89" s="262" t="n">
        <v>9.06</v>
      </c>
      <c r="Y89" s="261" t="s">
        <v>20</v>
      </c>
      <c r="Z89" s="261" t="n">
        <f aca="false" ca="false" dt2D="false" dtr="false" t="normal">Z76+Z81+Z88</f>
        <v>17</v>
      </c>
      <c r="AA89" s="261" t="s">
        <v>20</v>
      </c>
      <c r="AB89" s="261" t="s">
        <v>20</v>
      </c>
      <c r="AC89" s="261" t="n">
        <f aca="false" ca="false" dt2D="false" dtr="false" t="normal">AC76+AC81+AC88</f>
        <v>89</v>
      </c>
      <c r="AD89" s="261" t="n">
        <f aca="false" ca="false" dt2D="false" dtr="false" t="normal">AD76+AD81+AD88</f>
        <v>83</v>
      </c>
    </row>
    <row customHeight="true" ht="18" outlineLevel="0" r="90">
      <c r="A90" s="264" t="n"/>
      <c r="B90" s="264" t="s"/>
      <c r="C90" s="265" t="n"/>
      <c r="D90" s="265" t="n"/>
      <c r="E90" s="265" t="n"/>
      <c r="F90" s="265" t="n"/>
      <c r="G90" s="265" t="n"/>
      <c r="H90" s="265" t="n"/>
      <c r="I90" s="265" t="n"/>
      <c r="J90" s="265" t="n"/>
      <c r="K90" s="265" t="n"/>
      <c r="L90" s="265" t="n"/>
      <c r="M90" s="265" t="n"/>
      <c r="N90" s="265" t="n"/>
      <c r="O90" s="265" t="n"/>
      <c r="P90" s="265" t="n"/>
      <c r="Q90" s="265" t="n"/>
      <c r="R90" s="265" t="n"/>
      <c r="S90" s="265" t="n"/>
      <c r="T90" s="265" t="n"/>
      <c r="U90" s="265" t="n"/>
      <c r="V90" s="265" t="n"/>
      <c r="W90" s="265" t="n"/>
      <c r="X90" s="265" t="n"/>
      <c r="Y90" s="265" t="n"/>
      <c r="Z90" s="265" t="n"/>
      <c r="AA90" s="265" t="n"/>
      <c r="AB90" s="265" t="n"/>
      <c r="AC90" s="265" t="n"/>
      <c r="AD90" s="265" t="n"/>
    </row>
    <row outlineLevel="0" r="92">
      <c r="A92" s="28" t="n"/>
    </row>
  </sheetData>
  <mergeCells count="43">
    <mergeCell ref="AD12:AD13"/>
    <mergeCell ref="Z12:AC12"/>
    <mergeCell ref="X16:X17"/>
    <mergeCell ref="W16:W17"/>
    <mergeCell ref="Z11:AD11"/>
    <mergeCell ref="Y11:Y13"/>
    <mergeCell ref="X11:X13"/>
    <mergeCell ref="W10:AD10"/>
    <mergeCell ref="W11:W13"/>
    <mergeCell ref="V11:V13"/>
    <mergeCell ref="U9:AD9"/>
    <mergeCell ref="U11:U13"/>
    <mergeCell ref="U10:V10"/>
    <mergeCell ref="A90:B90"/>
    <mergeCell ref="U16:U17"/>
    <mergeCell ref="A17:E17"/>
    <mergeCell ref="V16:V17"/>
    <mergeCell ref="F16:F17"/>
    <mergeCell ref="G16:G17"/>
    <mergeCell ref="T16:T17"/>
    <mergeCell ref="H1:P1"/>
    <mergeCell ref="H2:Q2"/>
    <mergeCell ref="G3:R3"/>
    <mergeCell ref="F9:T9"/>
    <mergeCell ref="A9:A13"/>
    <mergeCell ref="B9:B13"/>
    <mergeCell ref="C9:D11"/>
    <mergeCell ref="E9:E13"/>
    <mergeCell ref="C12:C13"/>
    <mergeCell ref="D12:D13"/>
    <mergeCell ref="T11:T13"/>
    <mergeCell ref="S12:S13"/>
    <mergeCell ref="O11:S11"/>
    <mergeCell ref="N10:T10"/>
    <mergeCell ref="O12:R12"/>
    <mergeCell ref="N11:N13"/>
    <mergeCell ref="M12:M13"/>
    <mergeCell ref="I11:M11"/>
    <mergeCell ref="I12:L12"/>
    <mergeCell ref="F10:M10"/>
    <mergeCell ref="G11:G13"/>
    <mergeCell ref="F11:F13"/>
    <mergeCell ref="H11:H13"/>
  </mergeCells>
  <pageMargins bottom="0.590551137924194" footer="0" header="0" left="0.590551137924194" right="0.393700778484344" top="0.590551137924194"/>
  <pageSetup fitToHeight="1" fitToWidth="1" orientation="landscape" paperHeight="297mm" paperSize="9" paperWidth="210mm" scale="8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41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33" width="21.1406246325922"/>
    <col customWidth="true" max="2" min="2" outlineLevel="0" style="33" width="8.28515598898187"/>
    <col customWidth="true" max="3" min="3" outlineLevel="0" style="35" width="4.85546864361033"/>
    <col customWidth="true" max="4" min="4" outlineLevel="0" style="35" width="4.28515632731423"/>
    <col customWidth="true" max="5" min="5" outlineLevel="0" style="33" width="11.8554691511089"/>
    <col customWidth="true" max="6" min="6" outlineLevel="0" style="33" width="4.14062514009074"/>
    <col customWidth="true" max="7" min="7" outlineLevel="0" style="33" width="4.57031265462846"/>
    <col customWidth="true" max="8" min="8" outlineLevel="0" style="33" width="2.57031248546228"/>
    <col customWidth="true" max="9" min="9" outlineLevel="0" style="33" width="3.85546881277651"/>
    <col customWidth="true" max="10" min="10" outlineLevel="0" style="33" width="4.71093745638684"/>
    <col customWidth="true" max="11" min="11" outlineLevel="0" style="33" width="2.99999983083382"/>
    <col customWidth="true" max="12" min="12" outlineLevel="0" style="33" width="4.85546864361033"/>
    <col customWidth="true" max="15" min="13" outlineLevel="0" style="33" width="4"/>
    <col customWidth="true" max="16" min="16" outlineLevel="0" style="33" width="5.00000016916618"/>
    <col customWidth="true" max="17" min="17" outlineLevel="0" style="33" width="3.28515615814805"/>
    <col customWidth="true" max="18" min="18" outlineLevel="0" style="33" width="5.28515615814805"/>
    <col customWidth="true" max="19" min="19" outlineLevel="0" style="33" width="3.85546881277651"/>
    <col customWidth="true" max="20" min="20" outlineLevel="0" style="33" width="6.14062480175838"/>
    <col customWidth="true" max="21" min="21" outlineLevel="0" style="33" width="5.85546881277651"/>
    <col customWidth="true" max="22" min="22" outlineLevel="0" style="33" width="6.42578146740498"/>
    <col customWidth="true" max="23" min="23" outlineLevel="0" style="33" width="4"/>
    <col customWidth="true" max="24" min="24" outlineLevel="0" style="33" width="4.42578112907261"/>
    <col customWidth="true" max="25" min="25" outlineLevel="0" style="33" width="3.71093762555303"/>
    <col customWidth="true" max="26" min="26" outlineLevel="0" style="33" width="3.42578129823879"/>
    <col customWidth="true" max="27" min="27" outlineLevel="0" style="33" width="5.28515615814805"/>
    <col customWidth="true" max="28" min="28" outlineLevel="0" style="33" width="2.99999983083382"/>
    <col customWidth="true" max="30" min="29" outlineLevel="0" style="33" width="4.57031265462846"/>
    <col bestFit="true" customWidth="true" max="16384" min="31" outlineLevel="0" style="33" width="9.14062530925693"/>
  </cols>
  <sheetData>
    <row ht="15.75" outlineLevel="0" r="1">
      <c r="A1" s="28" t="n"/>
      <c r="B1" s="2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V1" s="94" t="n"/>
      <c r="W1" s="94" t="n"/>
      <c r="X1" s="94" t="n"/>
      <c r="Y1" s="94" t="n"/>
      <c r="Z1" s="94" t="n"/>
      <c r="AA1" s="94" t="n"/>
      <c r="AB1" s="94" t="n"/>
      <c r="AC1" s="94" t="n"/>
      <c r="AD1" s="94" t="n"/>
    </row>
    <row ht="15.75" outlineLevel="0" r="2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S2" s="35" t="n"/>
      <c r="T2" s="35" t="n"/>
      <c r="U2" s="35" t="n"/>
      <c r="V2" s="94" t="n"/>
      <c r="W2" s="94" t="n"/>
      <c r="X2" s="94" t="n"/>
      <c r="Y2" s="94" t="n"/>
      <c r="Z2" s="94" t="n"/>
      <c r="AA2" s="94" t="n"/>
      <c r="AB2" s="94" t="n"/>
      <c r="AC2" s="94" t="n"/>
      <c r="AD2" s="94" t="n"/>
    </row>
    <row ht="15.75" outlineLevel="0" r="3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S3" s="35" t="n"/>
      <c r="T3" s="35" t="n"/>
      <c r="U3" s="35" t="n"/>
      <c r="V3" s="94" t="n"/>
      <c r="W3" s="94" t="n"/>
      <c r="X3" s="94" t="n"/>
      <c r="Y3" s="94" t="n"/>
      <c r="Z3" s="94" t="n"/>
      <c r="AA3" s="94" t="n"/>
      <c r="AB3" s="94" t="n"/>
      <c r="AC3" s="94" t="n"/>
      <c r="AD3" s="94" t="n"/>
    </row>
    <row ht="15" outlineLevel="0" r="4">
      <c r="A4" s="28" t="s">
        <v>30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  <c r="R4" s="35" t="n"/>
      <c r="S4" s="35" t="n"/>
      <c r="T4" s="35" t="n"/>
      <c r="U4" s="35" t="n"/>
      <c r="V4" s="94" t="n"/>
      <c r="W4" s="94" t="n"/>
      <c r="X4" s="94" t="n"/>
      <c r="Y4" s="94" t="n"/>
      <c r="Z4" s="94" t="n"/>
      <c r="AA4" s="94" t="n"/>
      <c r="AB4" s="94" t="n"/>
      <c r="AC4" s="94" t="n"/>
      <c r="AD4" s="94" t="n"/>
    </row>
    <row outlineLevel="0" r="5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  <c r="U5" s="35" t="n"/>
      <c r="V5" s="94" t="n"/>
      <c r="W5" s="94" t="n"/>
      <c r="X5" s="94" t="n"/>
      <c r="Y5" s="94" t="n"/>
      <c r="Z5" s="94" t="n"/>
      <c r="AA5" s="94" t="n"/>
      <c r="AB5" s="94" t="n"/>
      <c r="AC5" s="94" t="n"/>
      <c r="AD5" s="94" t="n"/>
    </row>
    <row customHeight="true" ht="19.5" outlineLevel="0" r="6">
      <c r="A6" s="188" t="s">
        <v>250</v>
      </c>
      <c r="B6" s="29" t="n"/>
      <c r="C6" s="189" t="s">
        <v>251</v>
      </c>
      <c r="D6" s="190" t="n"/>
      <c r="E6" s="190" t="n"/>
      <c r="F6" s="19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  <c r="W6" s="94" t="n"/>
      <c r="X6" s="94" t="n"/>
      <c r="Y6" s="94" t="n"/>
      <c r="Z6" s="94" t="n"/>
      <c r="AA6" s="94" t="n"/>
      <c r="AB6" s="94" t="n"/>
      <c r="AC6" s="94" t="n"/>
      <c r="AD6" s="94" t="n"/>
    </row>
    <row customHeight="true" ht="13.5" outlineLevel="0" r="7">
      <c r="A7" s="94" t="n"/>
      <c r="B7" s="94" t="n"/>
      <c r="E7" s="266" t="n"/>
      <c r="F7" s="266" t="n"/>
      <c r="G7" s="266" t="n"/>
      <c r="H7" s="266" t="n"/>
      <c r="I7" s="266" t="n"/>
      <c r="J7" s="266" t="n"/>
      <c r="K7" s="266" t="n"/>
      <c r="L7" s="266" t="n"/>
      <c r="M7" s="266" t="n"/>
      <c r="N7" s="266" t="n"/>
      <c r="O7" s="266" t="n"/>
      <c r="P7" s="266" t="n"/>
      <c r="Q7" s="266" t="n"/>
      <c r="R7" s="266" t="n"/>
      <c r="S7" s="266" t="n"/>
      <c r="T7" s="266" t="n"/>
      <c r="U7" s="266" t="n"/>
      <c r="V7" s="266" t="n"/>
      <c r="W7" s="94" t="n"/>
      <c r="X7" s="94" t="n"/>
      <c r="Y7" s="94" t="n"/>
      <c r="Z7" s="94" t="n"/>
      <c r="AA7" s="94" t="n"/>
      <c r="AB7" s="94" t="n"/>
      <c r="AC7" s="94" t="n"/>
      <c r="AD7" s="94" t="n"/>
    </row>
    <row customHeight="true" ht="24" outlineLevel="0" r="8">
      <c r="A8" s="37" t="s">
        <v>32</v>
      </c>
      <c r="B8" s="37" t="s">
        <v>33</v>
      </c>
      <c r="C8" s="37" t="s">
        <v>252</v>
      </c>
      <c r="D8" s="267" t="s"/>
      <c r="E8" s="37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Height="true" ht="82.5" outlineLevel="0" r="9">
      <c r="A9" s="45" t="s"/>
      <c r="B9" s="45" t="s"/>
      <c r="C9" s="268" t="s"/>
      <c r="D9" s="269" t="s"/>
      <c r="E9" s="45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8" t="s">
        <v>253</v>
      </c>
      <c r="V9" s="41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customFormat="true" customHeight="true" ht="22.5" outlineLevel="0" r="10" s="270">
      <c r="A10" s="45" t="s"/>
      <c r="B10" s="45" t="s"/>
      <c r="C10" s="271" t="s"/>
      <c r="D10" s="272" t="s"/>
      <c r="E10" s="45" t="s"/>
      <c r="F10" s="199" t="s">
        <v>12</v>
      </c>
      <c r="G10" s="199" t="s">
        <v>15</v>
      </c>
      <c r="H10" s="199" t="s">
        <v>40</v>
      </c>
      <c r="I10" s="215" t="s">
        <v>41</v>
      </c>
      <c r="J10" s="216" t="s"/>
      <c r="K10" s="216" t="s"/>
      <c r="L10" s="216" t="s"/>
      <c r="M10" s="217" t="s"/>
      <c r="N10" s="218" t="s">
        <v>12</v>
      </c>
      <c r="O10" s="204" t="s">
        <v>41</v>
      </c>
      <c r="P10" s="205" t="s"/>
      <c r="Q10" s="205" t="s"/>
      <c r="R10" s="205" t="s"/>
      <c r="S10" s="206" t="s"/>
      <c r="T10" s="218" t="s">
        <v>42</v>
      </c>
      <c r="U10" s="218" t="s">
        <v>12</v>
      </c>
      <c r="V10" s="218" t="s">
        <v>43</v>
      </c>
      <c r="W10" s="218" t="s">
        <v>44</v>
      </c>
      <c r="X10" s="218" t="s">
        <v>43</v>
      </c>
      <c r="Y10" s="218" t="s">
        <v>45</v>
      </c>
      <c r="Z10" s="204" t="s">
        <v>41</v>
      </c>
      <c r="AA10" s="205" t="s"/>
      <c r="AB10" s="205" t="s"/>
      <c r="AC10" s="205" t="s"/>
      <c r="AD10" s="206" t="s"/>
    </row>
    <row customFormat="true" customHeight="true" ht="44.25" outlineLevel="0" r="11" s="270">
      <c r="A11" s="45" t="s"/>
      <c r="B11" s="45" t="s"/>
      <c r="C11" s="199" t="s">
        <v>47</v>
      </c>
      <c r="D11" s="199" t="s">
        <v>48</v>
      </c>
      <c r="E11" s="45" t="s"/>
      <c r="F11" s="211" t="s"/>
      <c r="G11" s="211" t="s"/>
      <c r="H11" s="211" t="s"/>
      <c r="I11" s="201" t="s">
        <v>46</v>
      </c>
      <c r="J11" s="202" t="s"/>
      <c r="K11" s="202" t="s"/>
      <c r="L11" s="203" t="s"/>
      <c r="M11" s="218" t="s">
        <v>18</v>
      </c>
      <c r="N11" s="220" t="s"/>
      <c r="O11" s="201" t="s">
        <v>46</v>
      </c>
      <c r="P11" s="202" t="s"/>
      <c r="Q11" s="202" t="s"/>
      <c r="R11" s="203" t="s"/>
      <c r="S11" s="218" t="s">
        <v>18</v>
      </c>
      <c r="T11" s="220" t="s"/>
      <c r="U11" s="220" t="s"/>
      <c r="V11" s="220" t="s"/>
      <c r="W11" s="220" t="s"/>
      <c r="X11" s="220" t="s"/>
      <c r="Y11" s="220" t="s"/>
      <c r="Z11" s="201" t="s">
        <v>46</v>
      </c>
      <c r="AA11" s="202" t="s"/>
      <c r="AB11" s="202" t="s"/>
      <c r="AC11" s="203" t="s"/>
      <c r="AD11" s="218" t="s">
        <v>18</v>
      </c>
    </row>
    <row customFormat="true" customHeight="true" ht="126.75" outlineLevel="0" r="12" s="270">
      <c r="A12" s="54" t="s"/>
      <c r="B12" s="54" t="s"/>
      <c r="C12" s="223" t="s"/>
      <c r="D12" s="223" t="s"/>
      <c r="E12" s="54" t="s"/>
      <c r="F12" s="223" t="s"/>
      <c r="G12" s="223" t="s"/>
      <c r="H12" s="223" t="s"/>
      <c r="I12" s="273" t="s">
        <v>49</v>
      </c>
      <c r="J12" s="273" t="s">
        <v>230</v>
      </c>
      <c r="K12" s="274" t="s">
        <v>51</v>
      </c>
      <c r="L12" s="275" t="s">
        <v>52</v>
      </c>
      <c r="M12" s="226" t="s"/>
      <c r="N12" s="226" t="s"/>
      <c r="O12" s="273" t="s">
        <v>49</v>
      </c>
      <c r="P12" s="273" t="s">
        <v>230</v>
      </c>
      <c r="Q12" s="274" t="s">
        <v>51</v>
      </c>
      <c r="R12" s="275" t="s">
        <v>52</v>
      </c>
      <c r="S12" s="226" t="s"/>
      <c r="T12" s="226" t="s"/>
      <c r="U12" s="226" t="s"/>
      <c r="V12" s="226" t="s"/>
      <c r="W12" s="226" t="s"/>
      <c r="X12" s="226" t="s"/>
      <c r="Y12" s="226" t="s"/>
      <c r="Z12" s="273" t="s">
        <v>49</v>
      </c>
      <c r="AA12" s="273" t="s">
        <v>230</v>
      </c>
      <c r="AB12" s="274" t="s">
        <v>51</v>
      </c>
      <c r="AC12" s="275" t="s">
        <v>52</v>
      </c>
      <c r="AD12" s="226" t="s"/>
    </row>
    <row outlineLevel="0" r="13">
      <c r="A13" s="58" t="n">
        <v>2</v>
      </c>
      <c r="B13" s="58" t="n">
        <v>3</v>
      </c>
      <c r="C13" s="58" t="n">
        <v>4</v>
      </c>
      <c r="D13" s="58" t="n">
        <v>5</v>
      </c>
      <c r="E13" s="58" t="n">
        <v>6</v>
      </c>
      <c r="F13" s="276" t="n">
        <v>7</v>
      </c>
      <c r="G13" s="276" t="n">
        <v>8</v>
      </c>
      <c r="H13" s="276" t="n">
        <v>9</v>
      </c>
      <c r="I13" s="276" t="n">
        <v>10</v>
      </c>
      <c r="J13" s="276" t="n">
        <v>11</v>
      </c>
      <c r="K13" s="276" t="n">
        <v>12</v>
      </c>
      <c r="L13" s="276" t="n">
        <v>13</v>
      </c>
      <c r="M13" s="276" t="n">
        <v>14</v>
      </c>
      <c r="N13" s="276" t="n">
        <v>15</v>
      </c>
      <c r="O13" s="276" t="n">
        <v>16</v>
      </c>
      <c r="P13" s="276" t="n">
        <v>17</v>
      </c>
      <c r="Q13" s="276" t="n">
        <v>18</v>
      </c>
      <c r="R13" s="276" t="n">
        <v>19</v>
      </c>
      <c r="S13" s="276" t="n">
        <v>20</v>
      </c>
      <c r="T13" s="276" t="n">
        <v>21</v>
      </c>
      <c r="U13" s="276" t="n">
        <v>22</v>
      </c>
      <c r="V13" s="276" t="n">
        <v>23</v>
      </c>
      <c r="W13" s="276" t="n">
        <v>24</v>
      </c>
      <c r="X13" s="276" t="n">
        <v>25</v>
      </c>
      <c r="Y13" s="276" t="n">
        <v>26</v>
      </c>
      <c r="Z13" s="276" t="n">
        <v>27</v>
      </c>
      <c r="AA13" s="276" t="n">
        <v>28</v>
      </c>
      <c r="AB13" s="276" t="n">
        <v>29</v>
      </c>
      <c r="AC13" s="276" t="n">
        <v>30</v>
      </c>
      <c r="AD13" s="276" t="n">
        <v>31</v>
      </c>
    </row>
    <row ht="25.5" outlineLevel="0" r="14">
      <c r="A14" s="277" t="s">
        <v>53</v>
      </c>
      <c r="B14" s="58" t="n"/>
      <c r="C14" s="58" t="n"/>
      <c r="D14" s="58" t="n"/>
      <c r="E14" s="58" t="n"/>
      <c r="F14" s="276" t="n"/>
      <c r="G14" s="276" t="n"/>
      <c r="H14" s="276" t="n"/>
      <c r="I14" s="276" t="n"/>
      <c r="J14" s="276" t="n"/>
      <c r="K14" s="276" t="n"/>
      <c r="L14" s="276" t="n"/>
      <c r="M14" s="276" t="n"/>
      <c r="N14" s="276" t="n"/>
      <c r="O14" s="276" t="n"/>
      <c r="P14" s="276" t="n"/>
      <c r="Q14" s="276" t="n"/>
      <c r="R14" s="276" t="n"/>
      <c r="S14" s="276" t="n"/>
      <c r="T14" s="276" t="n"/>
      <c r="U14" s="276" t="n"/>
      <c r="V14" s="276" t="n"/>
      <c r="W14" s="276" t="n"/>
      <c r="X14" s="276" t="n"/>
      <c r="Y14" s="276" t="n"/>
      <c r="Z14" s="276" t="n"/>
      <c r="AA14" s="276" t="n"/>
      <c r="AB14" s="276" t="n"/>
      <c r="AC14" s="276" t="n"/>
      <c r="AD14" s="276" t="n"/>
    </row>
    <row customFormat="true" ht="15" outlineLevel="0" r="15" s="3">
      <c r="A15" s="277" t="s">
        <v>219</v>
      </c>
      <c r="B15" s="74" t="n"/>
      <c r="C15" s="42" t="n"/>
      <c r="D15" s="42" t="n"/>
      <c r="E15" s="278" t="n"/>
      <c r="F15" s="278" t="n"/>
      <c r="G15" s="278" t="n"/>
      <c r="H15" s="278" t="n"/>
      <c r="I15" s="278" t="n"/>
      <c r="J15" s="278" t="n"/>
      <c r="K15" s="278" t="n"/>
      <c r="L15" s="278" t="n"/>
      <c r="M15" s="278" t="n"/>
      <c r="N15" s="278" t="n"/>
      <c r="O15" s="278" t="n"/>
      <c r="P15" s="278" t="n"/>
      <c r="Q15" s="278" t="n"/>
      <c r="R15" s="278" t="n"/>
      <c r="S15" s="278" t="n"/>
      <c r="T15" s="279" t="n"/>
      <c r="U15" s="278" t="n"/>
      <c r="V15" s="278" t="n"/>
      <c r="W15" s="278" t="n"/>
      <c r="X15" s="278" t="n"/>
      <c r="Y15" s="278" t="n"/>
      <c r="Z15" s="278" t="n"/>
      <c r="AA15" s="278" t="n"/>
      <c r="AB15" s="278" t="n"/>
      <c r="AC15" s="278" t="n"/>
      <c r="AD15" s="278" t="n"/>
    </row>
    <row customFormat="true" customHeight="true" ht="15.75" outlineLevel="0" r="16" s="94">
      <c r="A16" s="280" t="s">
        <v>245</v>
      </c>
      <c r="B16" s="38" t="n">
        <v>16.67</v>
      </c>
      <c r="C16" s="42" t="n">
        <v>169</v>
      </c>
      <c r="D16" s="42" t="n">
        <v>172</v>
      </c>
      <c r="E16" s="70" t="n">
        <f aca="false" ca="false" dt2D="false" dtr="false" t="normal">D16/B16</f>
        <v>10.317936412717456</v>
      </c>
      <c r="F16" s="42" t="n">
        <v>25</v>
      </c>
      <c r="G16" s="62" t="n">
        <v>14.8</v>
      </c>
      <c r="H16" s="42" t="s">
        <v>20</v>
      </c>
      <c r="I16" s="42" t="n">
        <v>1</v>
      </c>
      <c r="J16" s="42" t="s">
        <v>20</v>
      </c>
      <c r="K16" s="42" t="s">
        <v>20</v>
      </c>
      <c r="L16" s="42" t="n">
        <v>6</v>
      </c>
      <c r="M16" s="42" t="n">
        <v>3</v>
      </c>
      <c r="N16" s="42" t="n">
        <v>7</v>
      </c>
      <c r="O16" s="42" t="n"/>
      <c r="P16" s="42" t="s">
        <v>20</v>
      </c>
      <c r="Q16" s="42" t="s">
        <v>20</v>
      </c>
      <c r="R16" s="42" t="n">
        <v>5</v>
      </c>
      <c r="S16" s="42" t="n">
        <v>2</v>
      </c>
      <c r="T16" s="62" t="n">
        <v>28</v>
      </c>
      <c r="U16" s="77" t="n">
        <v>30</v>
      </c>
      <c r="V16" s="62" t="n">
        <v>18</v>
      </c>
      <c r="W16" s="42" t="n">
        <v>20</v>
      </c>
      <c r="X16" s="62" t="n">
        <v>11.7</v>
      </c>
      <c r="Y16" s="42" t="s">
        <v>20</v>
      </c>
      <c r="Z16" s="42" t="n">
        <v>1</v>
      </c>
      <c r="AA16" s="42" t="s">
        <v>20</v>
      </c>
      <c r="AB16" s="42" t="s">
        <v>20</v>
      </c>
      <c r="AC16" s="42" t="n">
        <v>6</v>
      </c>
      <c r="AD16" s="42" t="n">
        <v>3</v>
      </c>
    </row>
    <row customFormat="true" customHeight="true" ht="22.3500003814697" outlineLevel="0" r="17" s="94">
      <c r="A17" s="234" t="s">
        <v>238</v>
      </c>
      <c r="B17" s="242" t="s"/>
      <c r="C17" s="242" t="s"/>
      <c r="D17" s="242" t="s"/>
      <c r="E17" s="243" t="s"/>
      <c r="F17" s="281" t="s"/>
      <c r="G17" s="282" t="s"/>
      <c r="H17" s="42" t="n"/>
      <c r="I17" s="42" t="n"/>
      <c r="J17" s="42" t="n"/>
      <c r="K17" s="42" t="n"/>
      <c r="L17" s="42" t="n">
        <v>8</v>
      </c>
      <c r="M17" s="42" t="n">
        <v>7</v>
      </c>
      <c r="N17" s="42" t="n"/>
      <c r="O17" s="42" t="n"/>
      <c r="P17" s="42" t="n"/>
      <c r="Q17" s="42" t="n"/>
      <c r="R17" s="42" t="n"/>
      <c r="S17" s="42" t="n"/>
      <c r="T17" s="282" t="s"/>
      <c r="U17" s="283" t="s"/>
      <c r="V17" s="282" t="s"/>
      <c r="W17" s="281" t="s"/>
      <c r="X17" s="282" t="s"/>
      <c r="Y17" s="42" t="n"/>
      <c r="Z17" s="42" t="s">
        <v>20</v>
      </c>
      <c r="AA17" s="42" t="s">
        <v>20</v>
      </c>
      <c r="AB17" s="42" t="s">
        <v>20</v>
      </c>
      <c r="AC17" s="42" t="n">
        <v>5</v>
      </c>
      <c r="AD17" s="42" t="n">
        <v>5</v>
      </c>
    </row>
    <row customFormat="true" ht="12.75" outlineLevel="0" r="18" s="284">
      <c r="A18" s="285" t="n"/>
      <c r="B18" s="74" t="n"/>
      <c r="C18" s="74" t="n"/>
      <c r="D18" s="74" t="n"/>
      <c r="E18" s="74" t="n"/>
      <c r="F18" s="74" t="n"/>
      <c r="G18" s="286" t="n"/>
      <c r="H18" s="74" t="n"/>
      <c r="I18" s="74" t="n"/>
      <c r="J18" s="74" t="n"/>
      <c r="K18" s="74" t="n"/>
      <c r="L18" s="74" t="n"/>
      <c r="M18" s="74" t="n"/>
      <c r="N18" s="74" t="n"/>
      <c r="O18" s="74" t="n"/>
      <c r="P18" s="74" t="n"/>
      <c r="Q18" s="74" t="n"/>
      <c r="R18" s="74" t="n"/>
      <c r="S18" s="74" t="n"/>
      <c r="T18" s="286" t="n"/>
      <c r="U18" s="74" t="n"/>
      <c r="V18" s="286" t="n"/>
      <c r="W18" s="74" t="n"/>
      <c r="X18" s="286" t="n"/>
      <c r="Y18" s="74" t="n"/>
      <c r="Z18" s="74" t="n"/>
      <c r="AA18" s="74" t="n"/>
      <c r="AB18" s="74" t="n"/>
      <c r="AC18" s="74" t="n"/>
      <c r="AD18" s="74" t="n"/>
    </row>
    <row customFormat="true" ht="15" outlineLevel="0" r="19" s="3">
      <c r="A19" s="74" t="s">
        <v>71</v>
      </c>
      <c r="B19" s="74" t="n"/>
      <c r="C19" s="42" t="n"/>
      <c r="D19" s="42" t="n"/>
      <c r="E19" s="287" t="n"/>
      <c r="F19" s="42" t="n"/>
      <c r="G19" s="62" t="n"/>
      <c r="H19" s="42" t="n"/>
      <c r="I19" s="42" t="n"/>
      <c r="J19" s="42" t="n"/>
      <c r="K19" s="42" t="n"/>
      <c r="L19" s="42" t="n"/>
      <c r="M19" s="42" t="n"/>
      <c r="N19" s="42" t="n"/>
      <c r="O19" s="42" t="n"/>
      <c r="P19" s="42" t="n"/>
      <c r="Q19" s="42" t="n"/>
      <c r="R19" s="42" t="n"/>
      <c r="S19" s="42" t="n"/>
      <c r="T19" s="62" t="n"/>
      <c r="U19" s="42" t="n"/>
      <c r="V19" s="62" t="n"/>
      <c r="W19" s="42" t="n"/>
      <c r="X19" s="62" t="n"/>
      <c r="Y19" s="42" t="n"/>
      <c r="Z19" s="42" t="n"/>
      <c r="AA19" s="42" t="n"/>
      <c r="AB19" s="42" t="n"/>
      <c r="AC19" s="42" t="n"/>
      <c r="AD19" s="42" t="n"/>
    </row>
    <row customFormat="true" ht="15" outlineLevel="0" r="20" s="3">
      <c r="A20" s="280" t="s">
        <v>75</v>
      </c>
      <c r="B20" s="288" t="n">
        <v>38.28</v>
      </c>
      <c r="C20" s="42" t="n">
        <v>40</v>
      </c>
      <c r="D20" s="42" t="n">
        <v>57</v>
      </c>
      <c r="E20" s="289" t="n">
        <f aca="false" ca="false" dt2D="false" dtr="false" t="normal">D20/B20</f>
        <v>1.489028213166144</v>
      </c>
      <c r="F20" s="288" t="n">
        <v>2</v>
      </c>
      <c r="G20" s="290" t="n">
        <v>5</v>
      </c>
      <c r="H20" s="288" t="s">
        <v>20</v>
      </c>
      <c r="I20" s="288" t="s">
        <v>20</v>
      </c>
      <c r="J20" s="288" t="s">
        <v>20</v>
      </c>
      <c r="K20" s="288" t="s">
        <v>20</v>
      </c>
      <c r="L20" s="288" t="n">
        <v>1</v>
      </c>
      <c r="M20" s="288" t="n">
        <v>1</v>
      </c>
      <c r="N20" s="288" t="n">
        <v>2</v>
      </c>
      <c r="O20" s="288" t="s">
        <v>20</v>
      </c>
      <c r="P20" s="288" t="s">
        <v>20</v>
      </c>
      <c r="Q20" s="288" t="s">
        <v>20</v>
      </c>
      <c r="R20" s="288" t="n">
        <v>1</v>
      </c>
      <c r="S20" s="288" t="n">
        <v>1</v>
      </c>
      <c r="T20" s="288" t="n">
        <v>100</v>
      </c>
      <c r="U20" s="288" t="n">
        <v>4</v>
      </c>
      <c r="V20" s="291" t="n">
        <v>8</v>
      </c>
      <c r="W20" s="288" t="n">
        <v>2</v>
      </c>
      <c r="X20" s="290" t="n">
        <v>3.6</v>
      </c>
      <c r="Y20" s="288" t="s">
        <v>20</v>
      </c>
      <c r="Z20" s="288" t="s">
        <v>20</v>
      </c>
      <c r="AA20" s="288" t="s">
        <v>20</v>
      </c>
      <c r="AB20" s="288" t="s">
        <v>20</v>
      </c>
      <c r="AC20" s="288" t="n">
        <v>1</v>
      </c>
      <c r="AD20" s="288" t="n">
        <v>1</v>
      </c>
    </row>
    <row customFormat="true" ht="15" outlineLevel="0" r="21" s="3">
      <c r="A21" s="285" t="n"/>
      <c r="B21" s="74" t="n"/>
      <c r="C21" s="61" t="n"/>
      <c r="D21" s="61" t="n"/>
      <c r="E21" s="292" t="n"/>
      <c r="F21" s="74" t="n"/>
      <c r="G21" s="286" t="n"/>
      <c r="H21" s="74" t="n"/>
      <c r="I21" s="74" t="n"/>
      <c r="J21" s="74" t="n"/>
      <c r="K21" s="74" t="n"/>
      <c r="L21" s="74" t="n"/>
      <c r="M21" s="74" t="n"/>
      <c r="N21" s="74" t="n"/>
      <c r="O21" s="74" t="n"/>
      <c r="P21" s="74" t="n"/>
      <c r="Q21" s="74" t="n"/>
      <c r="R21" s="74" t="n"/>
      <c r="S21" s="74" t="n"/>
      <c r="T21" s="287" t="n"/>
      <c r="U21" s="74" t="n"/>
      <c r="V21" s="286" t="n"/>
      <c r="W21" s="74" t="n"/>
      <c r="X21" s="286" t="n"/>
      <c r="Y21" s="74" t="n"/>
      <c r="Z21" s="74" t="n"/>
      <c r="AA21" s="74" t="n"/>
      <c r="AB21" s="74" t="n"/>
      <c r="AC21" s="74" t="n"/>
      <c r="AD21" s="74" t="n"/>
    </row>
    <row customFormat="true" ht="15" outlineLevel="0" r="22" s="3">
      <c r="A22" s="74" t="s">
        <v>86</v>
      </c>
      <c r="B22" s="74" t="n"/>
      <c r="C22" s="42" t="n"/>
      <c r="D22" s="42" t="n"/>
      <c r="E22" s="287" t="n"/>
      <c r="F22" s="293" t="n"/>
      <c r="G22" s="287" t="n"/>
      <c r="H22" s="293" t="n"/>
      <c r="I22" s="293" t="n"/>
      <c r="J22" s="293" t="n"/>
      <c r="K22" s="293" t="n"/>
      <c r="L22" s="293" t="n"/>
      <c r="M22" s="293" t="n"/>
      <c r="N22" s="293" t="n"/>
      <c r="O22" s="293" t="n"/>
      <c r="P22" s="293" t="n"/>
      <c r="Q22" s="293" t="n"/>
      <c r="R22" s="293" t="n"/>
      <c r="S22" s="293" t="n"/>
      <c r="T22" s="287" t="n"/>
      <c r="U22" s="293" t="n"/>
      <c r="V22" s="287" t="n"/>
      <c r="W22" s="293" t="n"/>
      <c r="X22" s="287" t="n"/>
      <c r="Y22" s="293" t="n"/>
      <c r="Z22" s="293" t="n"/>
      <c r="AA22" s="293" t="n"/>
      <c r="AB22" s="293" t="n"/>
      <c r="AC22" s="293" t="n"/>
      <c r="AD22" s="293" t="n"/>
    </row>
    <row customFormat="true" ht="15" outlineLevel="0" r="23" s="294">
      <c r="A23" s="69" t="s">
        <v>94</v>
      </c>
      <c r="B23" s="295" t="n">
        <v>20.56</v>
      </c>
      <c r="C23" s="42" t="n">
        <v>45</v>
      </c>
      <c r="D23" s="42" t="n">
        <v>40</v>
      </c>
      <c r="E23" s="70" t="n">
        <f aca="false" ca="false" dt2D="false" dtr="false" t="normal">D23/B23</f>
        <v>1.945525291828794</v>
      </c>
      <c r="F23" s="42" t="n">
        <v>3</v>
      </c>
      <c r="G23" s="62" t="n">
        <v>6.7</v>
      </c>
      <c r="H23" s="42" t="s">
        <v>20</v>
      </c>
      <c r="I23" s="42" t="s">
        <v>20</v>
      </c>
      <c r="J23" s="42" t="s">
        <v>20</v>
      </c>
      <c r="K23" s="42" t="s">
        <v>20</v>
      </c>
      <c r="L23" s="42" t="n">
        <v>2</v>
      </c>
      <c r="M23" s="42" t="n">
        <v>1</v>
      </c>
      <c r="N23" s="42" t="n">
        <v>3</v>
      </c>
      <c r="O23" s="42" t="s">
        <v>20</v>
      </c>
      <c r="P23" s="42" t="s">
        <v>20</v>
      </c>
      <c r="Q23" s="42" t="s">
        <v>20</v>
      </c>
      <c r="R23" s="42" t="n">
        <v>2</v>
      </c>
      <c r="S23" s="42" t="n">
        <v>1</v>
      </c>
      <c r="T23" s="62" t="n">
        <v>100</v>
      </c>
      <c r="U23" s="42" t="n">
        <v>3</v>
      </c>
      <c r="V23" s="62" t="n">
        <v>8</v>
      </c>
      <c r="W23" s="42" t="n">
        <v>3</v>
      </c>
      <c r="X23" s="62" t="n">
        <v>7.5</v>
      </c>
      <c r="Y23" s="42" t="s">
        <v>20</v>
      </c>
      <c r="Z23" s="42" t="s">
        <v>20</v>
      </c>
      <c r="AA23" s="42" t="s">
        <v>20</v>
      </c>
      <c r="AB23" s="42" t="s">
        <v>20</v>
      </c>
      <c r="AC23" s="42" t="n">
        <v>2</v>
      </c>
      <c r="AD23" s="42" t="n">
        <v>1</v>
      </c>
    </row>
    <row customFormat="true" ht="12.75" outlineLevel="0" r="24" s="296">
      <c r="A24" s="285" t="n"/>
      <c r="B24" s="297" t="n"/>
      <c r="C24" s="298" t="n"/>
      <c r="D24" s="298" t="n"/>
      <c r="E24" s="70" t="n"/>
      <c r="F24" s="298" t="n"/>
      <c r="G24" s="299" t="n"/>
      <c r="H24" s="298" t="n"/>
      <c r="I24" s="298" t="n"/>
      <c r="J24" s="298" t="n"/>
      <c r="K24" s="298" t="n"/>
      <c r="L24" s="298" t="n"/>
      <c r="M24" s="298" t="n"/>
      <c r="N24" s="298" t="n"/>
      <c r="O24" s="298" t="n"/>
      <c r="P24" s="298" t="n"/>
      <c r="Q24" s="298" t="n"/>
      <c r="R24" s="298" t="n"/>
      <c r="S24" s="298" t="n"/>
      <c r="T24" s="299" t="n"/>
      <c r="U24" s="298" t="n"/>
      <c r="V24" s="299" t="n"/>
      <c r="W24" s="298" t="n"/>
      <c r="X24" s="299" t="n"/>
      <c r="Y24" s="298" t="n"/>
      <c r="Z24" s="298" t="n"/>
      <c r="AA24" s="298" t="n"/>
      <c r="AB24" s="298" t="n"/>
      <c r="AC24" s="298" t="n"/>
      <c r="AD24" s="298" t="n"/>
    </row>
    <row customFormat="true" ht="25.5" outlineLevel="0" r="25" s="3">
      <c r="A25" s="74" t="s">
        <v>190</v>
      </c>
      <c r="B25" s="42" t="n"/>
      <c r="C25" s="42" t="n"/>
      <c r="D25" s="42" t="n"/>
      <c r="E25" s="70" t="n"/>
      <c r="F25" s="293" t="n"/>
      <c r="G25" s="287" t="n"/>
      <c r="H25" s="293" t="n"/>
      <c r="I25" s="293" t="n"/>
      <c r="J25" s="293" t="n"/>
      <c r="K25" s="293" t="n"/>
      <c r="L25" s="293" t="n"/>
      <c r="M25" s="293" t="n"/>
      <c r="N25" s="293" t="n"/>
      <c r="O25" s="293" t="n"/>
      <c r="P25" s="293" t="n"/>
      <c r="Q25" s="293" t="n"/>
      <c r="R25" s="293" t="n"/>
      <c r="S25" s="293" t="n"/>
      <c r="T25" s="287" t="n"/>
      <c r="U25" s="293" t="n"/>
      <c r="V25" s="287" t="n"/>
      <c r="W25" s="293" t="n"/>
      <c r="X25" s="287" t="n"/>
      <c r="Y25" s="293" t="n"/>
      <c r="Z25" s="293" t="n"/>
      <c r="AA25" s="293" t="n"/>
      <c r="AB25" s="293" t="n"/>
      <c r="AC25" s="293" t="n"/>
      <c r="AD25" s="293" t="n"/>
    </row>
    <row customFormat="true" ht="15" outlineLevel="0" r="26" s="3">
      <c r="A26" s="69" t="s">
        <v>191</v>
      </c>
      <c r="B26" s="42" t="n">
        <v>22.71</v>
      </c>
      <c r="C26" s="42" t="n">
        <f aca="false" ca="false" dt2D="false" dtr="false" t="normal">8+85</f>
        <v>93</v>
      </c>
      <c r="D26" s="42" t="n">
        <f aca="false" ca="false" dt2D="false" dtr="false" t="normal">41+62</f>
        <v>103</v>
      </c>
      <c r="E26" s="70" t="n">
        <f aca="false" ca="false" dt2D="false" dtr="false" t="normal">D26/B26</f>
        <v>4.535446939674152</v>
      </c>
      <c r="F26" s="42" t="n">
        <v>6</v>
      </c>
      <c r="G26" s="62" t="n">
        <v>6.5</v>
      </c>
      <c r="H26" s="288" t="s">
        <v>20</v>
      </c>
      <c r="I26" s="288" t="s">
        <v>20</v>
      </c>
      <c r="J26" s="288" t="s">
        <v>20</v>
      </c>
      <c r="K26" s="288" t="s">
        <v>20</v>
      </c>
      <c r="L26" s="42" t="n">
        <v>4</v>
      </c>
      <c r="M26" s="42" t="n">
        <v>2</v>
      </c>
      <c r="N26" s="42" t="n">
        <v>3</v>
      </c>
      <c r="O26" s="300" t="s">
        <v>20</v>
      </c>
      <c r="P26" s="300" t="s">
        <v>20</v>
      </c>
      <c r="Q26" s="300" t="s">
        <v>20</v>
      </c>
      <c r="R26" s="42" t="n">
        <v>2</v>
      </c>
      <c r="S26" s="42" t="n">
        <v>1</v>
      </c>
      <c r="T26" s="62" t="n">
        <v>50</v>
      </c>
      <c r="U26" s="42" t="n">
        <v>12</v>
      </c>
      <c r="V26" s="62" t="n">
        <v>12</v>
      </c>
      <c r="W26" s="42" t="n">
        <v>6</v>
      </c>
      <c r="X26" s="62" t="n">
        <v>5.9</v>
      </c>
      <c r="Y26" s="42" t="n"/>
      <c r="Z26" s="42" t="n"/>
      <c r="AA26" s="42" t="n"/>
      <c r="AB26" s="42" t="n"/>
      <c r="AC26" s="42" t="n">
        <v>3</v>
      </c>
      <c r="AD26" s="42" t="n">
        <v>3</v>
      </c>
    </row>
    <row customFormat="true" ht="15" outlineLevel="0" r="27" s="3">
      <c r="A27" s="74" t="n"/>
      <c r="B27" s="74" t="n"/>
      <c r="C27" s="42" t="n"/>
      <c r="D27" s="42" t="n"/>
      <c r="E27" s="287" t="n"/>
      <c r="F27" s="293" t="n"/>
      <c r="G27" s="287" t="n"/>
      <c r="H27" s="293" t="n"/>
      <c r="I27" s="293" t="n"/>
      <c r="J27" s="293" t="n"/>
      <c r="K27" s="293" t="n"/>
      <c r="L27" s="293" t="n"/>
      <c r="M27" s="293" t="n"/>
      <c r="N27" s="293" t="n"/>
      <c r="O27" s="293" t="n"/>
      <c r="P27" s="293" t="n"/>
      <c r="Q27" s="293" t="n"/>
      <c r="R27" s="293" t="n"/>
      <c r="S27" s="293" t="n"/>
      <c r="T27" s="287" t="n"/>
      <c r="U27" s="293" t="n"/>
      <c r="V27" s="287" t="n"/>
      <c r="W27" s="293" t="n"/>
      <c r="X27" s="287" t="n"/>
      <c r="Y27" s="293" t="n"/>
      <c r="Z27" s="293" t="n"/>
      <c r="AA27" s="293" t="n"/>
      <c r="AB27" s="293" t="n"/>
      <c r="AC27" s="293" t="n"/>
      <c r="AD27" s="293" t="n"/>
    </row>
    <row customFormat="true" ht="51" outlineLevel="0" r="28" s="3">
      <c r="A28" s="61" t="s">
        <v>200</v>
      </c>
      <c r="B28" s="42" t="n"/>
      <c r="C28" s="42" t="n"/>
      <c r="D28" s="42" t="n"/>
      <c r="E28" s="287" t="n"/>
      <c r="F28" s="293" t="n"/>
      <c r="G28" s="287" t="n"/>
      <c r="H28" s="293" t="n"/>
      <c r="I28" s="293" t="n"/>
      <c r="J28" s="293" t="n"/>
      <c r="K28" s="293" t="n"/>
      <c r="L28" s="293" t="n"/>
      <c r="M28" s="293" t="n"/>
      <c r="N28" s="293" t="n"/>
      <c r="O28" s="293" t="n"/>
      <c r="P28" s="293" t="n"/>
      <c r="Q28" s="293" t="n"/>
      <c r="R28" s="293" t="n"/>
      <c r="S28" s="293" t="n"/>
      <c r="T28" s="287" t="n"/>
      <c r="U28" s="293" t="n"/>
      <c r="V28" s="287" t="n"/>
      <c r="W28" s="293" t="n"/>
      <c r="X28" s="287" t="n"/>
      <c r="Y28" s="293" t="n"/>
      <c r="Z28" s="293" t="n"/>
      <c r="AA28" s="293" t="n"/>
      <c r="AB28" s="293" t="n"/>
      <c r="AC28" s="293" t="n"/>
      <c r="AD28" s="293" t="n"/>
    </row>
    <row customFormat="true" customHeight="true" ht="13.6999998092651" outlineLevel="0" r="29" s="301">
      <c r="A29" s="63" t="s">
        <v>201</v>
      </c>
      <c r="B29" s="42" t="n">
        <v>41.317</v>
      </c>
      <c r="C29" s="42" t="n">
        <f aca="false" ca="false" dt2D="false" dtr="false" t="normal">13+45</f>
        <v>58</v>
      </c>
      <c r="D29" s="42" t="n">
        <f aca="false" ca="false" dt2D="false" dtr="false" t="normal">14+50</f>
        <v>64</v>
      </c>
      <c r="E29" s="70" t="n">
        <f aca="false" ca="false" dt2D="false" dtr="false" t="normal">D29/B29</f>
        <v>1.5489992012972869</v>
      </c>
      <c r="F29" s="42" t="n">
        <v>3</v>
      </c>
      <c r="G29" s="62" t="n">
        <v>7.3</v>
      </c>
      <c r="H29" s="38" t="s">
        <v>20</v>
      </c>
      <c r="I29" s="38" t="s">
        <v>20</v>
      </c>
      <c r="J29" s="38" t="s">
        <v>20</v>
      </c>
      <c r="K29" s="38" t="s">
        <v>20</v>
      </c>
      <c r="L29" s="42" t="n">
        <v>2</v>
      </c>
      <c r="M29" s="42" t="n">
        <v>1</v>
      </c>
      <c r="N29" s="42" t="n">
        <v>3</v>
      </c>
      <c r="O29" s="38" t="s">
        <v>20</v>
      </c>
      <c r="P29" s="38" t="s">
        <v>20</v>
      </c>
      <c r="Q29" s="38" t="s">
        <v>20</v>
      </c>
      <c r="R29" s="42" t="n">
        <v>2</v>
      </c>
      <c r="S29" s="42" t="n">
        <v>1</v>
      </c>
      <c r="T29" s="62" t="n">
        <v>100</v>
      </c>
      <c r="U29" s="42" t="n">
        <v>5</v>
      </c>
      <c r="V29" s="62" t="n">
        <v>8</v>
      </c>
      <c r="W29" s="42" t="n">
        <v>5</v>
      </c>
      <c r="X29" s="62" t="n">
        <v>7.9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n">
        <v>1</v>
      </c>
      <c r="AD29" s="42" t="n">
        <v>1</v>
      </c>
    </row>
    <row customFormat="true" customHeight="true" ht="24" outlineLevel="0" r="30" s="301">
      <c r="A30" s="234" t="s">
        <v>238</v>
      </c>
      <c r="B30" s="242" t="s"/>
      <c r="C30" s="242" t="s"/>
      <c r="D30" s="242" t="s"/>
      <c r="E30" s="243" t="s"/>
      <c r="F30" s="42" t="n"/>
      <c r="G30" s="62" t="n"/>
      <c r="H30" s="38" t="n"/>
      <c r="I30" s="38" t="n"/>
      <c r="J30" s="38" t="n"/>
      <c r="K30" s="38" t="n"/>
      <c r="L30" s="38" t="n"/>
      <c r="M30" s="38" t="n"/>
      <c r="N30" s="38" t="n"/>
      <c r="O30" s="38" t="n"/>
      <c r="P30" s="38" t="n"/>
      <c r="Q30" s="38" t="n"/>
      <c r="R30" s="42" t="n"/>
      <c r="S30" s="42" t="n"/>
      <c r="T30" s="62" t="n"/>
      <c r="U30" s="281" t="s"/>
      <c r="V30" s="282" t="s"/>
      <c r="W30" s="281" t="s"/>
      <c r="X30" s="282" t="s"/>
      <c r="Y30" s="42" t="n"/>
      <c r="Z30" s="42" t="n"/>
      <c r="AA30" s="42" t="n"/>
      <c r="AB30" s="42" t="n"/>
      <c r="AC30" s="42" t="n">
        <v>2</v>
      </c>
      <c r="AD30" s="42" t="n">
        <v>1</v>
      </c>
    </row>
    <row customFormat="true" ht="15" outlineLevel="0" r="31" s="3">
      <c r="A31" s="74" t="n"/>
      <c r="B31" s="74" t="n"/>
      <c r="C31" s="42" t="n"/>
      <c r="D31" s="42" t="n"/>
      <c r="E31" s="287" t="n"/>
      <c r="F31" s="293" t="n"/>
      <c r="G31" s="287" t="n"/>
      <c r="H31" s="293" t="n"/>
      <c r="I31" s="293" t="n"/>
      <c r="J31" s="293" t="n"/>
      <c r="K31" s="293" t="n"/>
      <c r="L31" s="293" t="n"/>
      <c r="M31" s="293" t="n"/>
      <c r="N31" s="293" t="n"/>
      <c r="O31" s="293" t="n"/>
      <c r="P31" s="293" t="n"/>
      <c r="Q31" s="293" t="n"/>
      <c r="R31" s="293" t="n"/>
      <c r="S31" s="293" t="n"/>
      <c r="T31" s="287" t="n"/>
      <c r="U31" s="293" t="n"/>
      <c r="V31" s="287" t="n"/>
      <c r="W31" s="293" t="n"/>
      <c r="X31" s="287" t="n"/>
      <c r="Y31" s="293" t="n"/>
      <c r="Z31" s="293" t="n"/>
      <c r="AA31" s="293" t="n"/>
      <c r="AB31" s="293" t="n"/>
      <c r="AC31" s="293" t="n"/>
      <c r="AD31" s="293" t="n"/>
    </row>
    <row customFormat="true" ht="57" outlineLevel="0" r="32" s="302">
      <c r="A32" s="75" t="s">
        <v>202</v>
      </c>
      <c r="B32" s="303" t="s">
        <v>20</v>
      </c>
      <c r="C32" s="277" t="n">
        <f aca="false" ca="false" dt2D="false" dtr="false" t="normal">C16+C20+C23+C26+C29</f>
        <v>405</v>
      </c>
      <c r="D32" s="277" t="n">
        <f aca="false" ca="false" dt2D="false" dtr="false" t="normal">D16+D20+D23+D26+D29</f>
        <v>436</v>
      </c>
      <c r="E32" s="277" t="s">
        <v>20</v>
      </c>
      <c r="F32" s="277" t="n">
        <f aca="false" ca="false" dt2D="false" dtr="false" t="normal">F16+F20+F23+F26+F29</f>
        <v>39</v>
      </c>
      <c r="G32" s="277" t="s">
        <v>20</v>
      </c>
      <c r="H32" s="277" t="s">
        <v>20</v>
      </c>
      <c r="I32" s="277" t="n">
        <f aca="false" ca="false" dt2D="false" dtr="false" t="normal">SUM(I16:I31)</f>
        <v>1</v>
      </c>
      <c r="J32" s="277" t="s">
        <v>20</v>
      </c>
      <c r="K32" s="277" t="s">
        <v>20</v>
      </c>
      <c r="L32" s="277" t="n">
        <f aca="false" ca="false" dt2D="false" dtr="false" t="normal">SUM(L16:L31)</f>
        <v>23</v>
      </c>
      <c r="M32" s="277" t="n">
        <f aca="false" ca="false" dt2D="false" dtr="false" t="normal">SUM(M16:M31)</f>
        <v>15</v>
      </c>
      <c r="N32" s="277" t="n">
        <f aca="false" ca="false" dt2D="false" dtr="false" t="normal">SUM(N16:N31)</f>
        <v>18</v>
      </c>
      <c r="O32" s="277" t="n">
        <f aca="false" ca="false" dt2D="false" dtr="false" t="normal">SUM(O16:O31)</f>
        <v>0</v>
      </c>
      <c r="P32" s="277" t="s">
        <v>20</v>
      </c>
      <c r="Q32" s="277" t="s">
        <v>20</v>
      </c>
      <c r="R32" s="277" t="n">
        <f aca="false" ca="false" dt2D="false" dtr="false" t="normal">SUM(R16:R31)</f>
        <v>12</v>
      </c>
      <c r="S32" s="277" t="n">
        <f aca="false" ca="false" dt2D="false" dtr="false" t="normal">SUM(S16:S31)</f>
        <v>6</v>
      </c>
      <c r="T32" s="304" t="n">
        <v>46.2</v>
      </c>
      <c r="U32" s="277" t="n">
        <f aca="false" ca="false" dt2D="false" dtr="false" t="normal">SUM(U16:U31)</f>
        <v>54</v>
      </c>
      <c r="V32" s="304" t="n">
        <v>12.4</v>
      </c>
      <c r="W32" s="277" t="n">
        <f aca="false" ca="false" dt2D="false" dtr="false" t="normal">SUM(W16:W31)</f>
        <v>36</v>
      </c>
      <c r="X32" s="303" t="n">
        <v>8.27</v>
      </c>
      <c r="Y32" s="277" t="n">
        <f aca="false" ca="false" dt2D="false" dtr="false" t="normal">SUM(Y16:Y31)</f>
        <v>0</v>
      </c>
      <c r="Z32" s="277" t="n">
        <f aca="false" ca="false" dt2D="false" dtr="false" t="normal">SUM(Z16:Z31)</f>
        <v>1</v>
      </c>
      <c r="AA32" s="277" t="n">
        <f aca="false" ca="false" dt2D="false" dtr="false" t="normal">SUM(AA16:AA31)</f>
        <v>0</v>
      </c>
      <c r="AB32" s="277" t="n">
        <f aca="false" ca="false" dt2D="false" dtr="false" t="normal">SUM(AB16:AB31)</f>
        <v>0</v>
      </c>
      <c r="AC32" s="277" t="n">
        <f aca="false" ca="false" dt2D="false" dtr="false" t="normal">SUM(AC16:AC31)</f>
        <v>20</v>
      </c>
      <c r="AD32" s="277" t="n">
        <f aca="false" ca="false" dt2D="false" dtr="false" t="normal">SUM(AD16:AD31)</f>
        <v>15</v>
      </c>
    </row>
    <row customFormat="true" ht="14.25" outlineLevel="0" r="33" s="284">
      <c r="A33" s="258" t="n"/>
      <c r="B33" s="305" t="n"/>
      <c r="C33" s="298" t="n"/>
      <c r="D33" s="306" t="n"/>
      <c r="E33" s="306" t="n"/>
      <c r="F33" s="306" t="n"/>
      <c r="G33" s="306" t="n"/>
      <c r="H33" s="306" t="n"/>
      <c r="I33" s="306" t="n"/>
      <c r="J33" s="306" t="n"/>
      <c r="K33" s="306" t="n"/>
      <c r="L33" s="306" t="n"/>
      <c r="M33" s="306" t="n"/>
      <c r="N33" s="306" t="n"/>
      <c r="O33" s="306" t="n"/>
      <c r="P33" s="306" t="n"/>
      <c r="Q33" s="306" t="n"/>
      <c r="R33" s="306" t="n"/>
      <c r="S33" s="307" t="n"/>
      <c r="T33" s="306" t="n"/>
      <c r="U33" s="308" t="n"/>
      <c r="V33" s="306" t="n"/>
      <c r="W33" s="306" t="n"/>
      <c r="X33" s="306" t="n"/>
      <c r="Y33" s="306" t="n"/>
      <c r="Z33" s="306" t="n"/>
      <c r="AA33" s="306" t="n"/>
      <c r="AB33" s="306" t="n"/>
      <c r="AC33" s="306" t="n"/>
      <c r="AD33" s="306" t="n"/>
    </row>
    <row customFormat="true" ht="28.5" outlineLevel="0" r="34" s="284">
      <c r="A34" s="75" t="s">
        <v>217</v>
      </c>
      <c r="B34" s="309" t="n"/>
      <c r="C34" s="74" t="n"/>
      <c r="D34" s="309" t="n"/>
      <c r="E34" s="310" t="n"/>
      <c r="F34" s="309" t="n"/>
      <c r="G34" s="311" t="n"/>
      <c r="H34" s="309" t="n"/>
      <c r="I34" s="309" t="n"/>
      <c r="J34" s="309" t="n"/>
      <c r="K34" s="309" t="n"/>
      <c r="L34" s="309" t="n"/>
      <c r="M34" s="309" t="n"/>
      <c r="N34" s="309" t="n"/>
      <c r="O34" s="309" t="n"/>
      <c r="P34" s="309" t="n"/>
      <c r="Q34" s="309" t="n"/>
      <c r="R34" s="309" t="n"/>
      <c r="S34" s="312" t="n"/>
      <c r="T34" s="309" t="n"/>
      <c r="U34" s="313" t="n"/>
      <c r="V34" s="311" t="n"/>
      <c r="W34" s="309" t="n"/>
      <c r="X34" s="311" t="n"/>
      <c r="Y34" s="309" t="n"/>
      <c r="Z34" s="309" t="n"/>
      <c r="AA34" s="309" t="n"/>
      <c r="AB34" s="309" t="n"/>
      <c r="AC34" s="309" t="n"/>
      <c r="AD34" s="309" t="n"/>
    </row>
    <row customFormat="true" ht="12.75" outlineLevel="0" r="35" s="284">
      <c r="A35" s="74" t="s">
        <v>106</v>
      </c>
      <c r="B35" s="74" t="n"/>
      <c r="C35" s="42" t="n"/>
      <c r="D35" s="42" t="n"/>
      <c r="E35" s="287" t="n"/>
      <c r="F35" s="293" t="n"/>
      <c r="G35" s="287" t="n"/>
      <c r="H35" s="293" t="n"/>
      <c r="I35" s="293" t="n"/>
      <c r="J35" s="293" t="n"/>
      <c r="K35" s="293" t="n"/>
      <c r="L35" s="293" t="n"/>
      <c r="M35" s="293" t="n"/>
      <c r="N35" s="293" t="n"/>
      <c r="O35" s="293" t="n"/>
      <c r="P35" s="293" t="n"/>
      <c r="Q35" s="293" t="n"/>
      <c r="R35" s="293" t="n"/>
      <c r="S35" s="293" t="n"/>
      <c r="T35" s="287" t="n"/>
      <c r="U35" s="293" t="n"/>
      <c r="V35" s="287" t="n"/>
      <c r="W35" s="293" t="n"/>
      <c r="X35" s="287" t="n"/>
      <c r="Y35" s="293" t="n"/>
      <c r="Z35" s="293" t="n"/>
      <c r="AA35" s="293" t="n"/>
      <c r="AB35" s="293" t="n"/>
      <c r="AC35" s="293" t="n"/>
      <c r="AD35" s="293" t="n"/>
    </row>
    <row customFormat="true" ht="12.75" outlineLevel="0" r="36" s="284">
      <c r="A36" s="280" t="s">
        <v>249</v>
      </c>
      <c r="B36" s="288" t="n">
        <v>9.8</v>
      </c>
      <c r="C36" s="42" t="n">
        <v>19</v>
      </c>
      <c r="D36" s="42" t="n">
        <v>23</v>
      </c>
      <c r="E36" s="289" t="n">
        <f aca="false" ca="false" dt2D="false" dtr="false" t="normal">D36/B36</f>
        <v>2.346938775510204</v>
      </c>
      <c r="F36" s="288" t="s">
        <v>20</v>
      </c>
      <c r="G36" s="288" t="s">
        <v>20</v>
      </c>
      <c r="H36" s="288" t="s">
        <v>20</v>
      </c>
      <c r="I36" s="288" t="s">
        <v>20</v>
      </c>
      <c r="J36" s="288" t="s">
        <v>20</v>
      </c>
      <c r="K36" s="288" t="s">
        <v>20</v>
      </c>
      <c r="L36" s="288" t="s">
        <v>20</v>
      </c>
      <c r="M36" s="288" t="s">
        <v>20</v>
      </c>
      <c r="N36" s="288" t="s">
        <v>20</v>
      </c>
      <c r="O36" s="288" t="s">
        <v>20</v>
      </c>
      <c r="P36" s="288" t="s">
        <v>20</v>
      </c>
      <c r="Q36" s="288" t="s">
        <v>20</v>
      </c>
      <c r="R36" s="288" t="s">
        <v>20</v>
      </c>
      <c r="S36" s="288" t="s">
        <v>20</v>
      </c>
      <c r="T36" s="288" t="s">
        <v>20</v>
      </c>
      <c r="U36" s="288" t="s">
        <v>20</v>
      </c>
      <c r="V36" s="288" t="s">
        <v>20</v>
      </c>
      <c r="W36" s="288" t="s">
        <v>20</v>
      </c>
      <c r="X36" s="288" t="s">
        <v>20</v>
      </c>
      <c r="Y36" s="288" t="s">
        <v>20</v>
      </c>
      <c r="Z36" s="288" t="s">
        <v>20</v>
      </c>
      <c r="AA36" s="288" t="s">
        <v>20</v>
      </c>
      <c r="AB36" s="288" t="s">
        <v>20</v>
      </c>
      <c r="AC36" s="288" t="s">
        <v>20</v>
      </c>
      <c r="AD36" s="288" t="s">
        <v>20</v>
      </c>
    </row>
    <row customFormat="true" ht="42.75" outlineLevel="0" r="37" s="302">
      <c r="A37" s="75" t="s">
        <v>222</v>
      </c>
      <c r="B37" s="61" t="n">
        <f aca="false" ca="false" dt2D="false" dtr="false" t="normal">B36</f>
        <v>9.8</v>
      </c>
      <c r="C37" s="61" t="n">
        <f aca="false" ca="false" dt2D="false" dtr="false" t="normal">C36</f>
        <v>19</v>
      </c>
      <c r="D37" s="61" t="n">
        <f aca="false" ca="false" dt2D="false" dtr="false" t="normal">D36</f>
        <v>23</v>
      </c>
      <c r="E37" s="61" t="s">
        <v>20</v>
      </c>
      <c r="F37" s="61" t="str">
        <f aca="false" ca="false" dt2D="false" dtr="false" t="normal">F36</f>
        <v>-</v>
      </c>
      <c r="G37" s="61" t="str">
        <f aca="false" ca="false" dt2D="false" dtr="false" t="normal">G36</f>
        <v>-</v>
      </c>
      <c r="H37" s="61" t="str">
        <f aca="false" ca="false" dt2D="false" dtr="false" t="normal">H36</f>
        <v>-</v>
      </c>
      <c r="I37" s="61" t="str">
        <f aca="false" ca="false" dt2D="false" dtr="false" t="normal">I36</f>
        <v>-</v>
      </c>
      <c r="J37" s="61" t="str">
        <f aca="false" ca="false" dt2D="false" dtr="false" t="normal">J36</f>
        <v>-</v>
      </c>
      <c r="K37" s="61" t="str">
        <f aca="false" ca="false" dt2D="false" dtr="false" t="normal">K36</f>
        <v>-</v>
      </c>
      <c r="L37" s="61" t="str">
        <f aca="false" ca="false" dt2D="false" dtr="false" t="normal">L36</f>
        <v>-</v>
      </c>
      <c r="M37" s="61" t="str">
        <f aca="false" ca="false" dt2D="false" dtr="false" t="normal">M36</f>
        <v>-</v>
      </c>
      <c r="N37" s="61" t="str">
        <f aca="false" ca="false" dt2D="false" dtr="false" t="normal">N36</f>
        <v>-</v>
      </c>
      <c r="O37" s="61" t="str">
        <f aca="false" ca="false" dt2D="false" dtr="false" t="normal">O36</f>
        <v>-</v>
      </c>
      <c r="P37" s="61" t="str">
        <f aca="false" ca="false" dt2D="false" dtr="false" t="normal">P36</f>
        <v>-</v>
      </c>
      <c r="Q37" s="61" t="str">
        <f aca="false" ca="false" dt2D="false" dtr="false" t="normal">Q36</f>
        <v>-</v>
      </c>
      <c r="R37" s="61" t="str">
        <f aca="false" ca="false" dt2D="false" dtr="false" t="normal">R36</f>
        <v>-</v>
      </c>
      <c r="S37" s="61" t="str">
        <f aca="false" ca="false" dt2D="false" dtr="false" t="normal">S36</f>
        <v>-</v>
      </c>
      <c r="T37" s="61" t="str">
        <f aca="false" ca="false" dt2D="false" dtr="false" t="normal">T36</f>
        <v>-</v>
      </c>
      <c r="U37" s="61" t="str">
        <f aca="false" ca="false" dt2D="false" dtr="false" t="normal">U36</f>
        <v>-</v>
      </c>
      <c r="V37" s="61" t="str">
        <f aca="false" ca="false" dt2D="false" dtr="false" t="normal">V36</f>
        <v>-</v>
      </c>
      <c r="W37" s="61" t="str">
        <f aca="false" ca="false" dt2D="false" dtr="false" t="normal">W36</f>
        <v>-</v>
      </c>
      <c r="X37" s="61" t="str">
        <f aca="false" ca="false" dt2D="false" dtr="false" t="normal">X36</f>
        <v>-</v>
      </c>
      <c r="Y37" s="61" t="str">
        <f aca="false" ca="false" dt2D="false" dtr="false" t="normal">Y36</f>
        <v>-</v>
      </c>
      <c r="Z37" s="61" t="str">
        <f aca="false" ca="false" dt2D="false" dtr="false" t="normal">Z36</f>
        <v>-</v>
      </c>
      <c r="AA37" s="61" t="str">
        <f aca="false" ca="false" dt2D="false" dtr="false" t="normal">AA36</f>
        <v>-</v>
      </c>
      <c r="AB37" s="61" t="str">
        <f aca="false" ca="false" dt2D="false" dtr="false" t="normal">AB36</f>
        <v>-</v>
      </c>
      <c r="AC37" s="61" t="str">
        <f aca="false" ca="false" dt2D="false" dtr="false" t="normal">AC36</f>
        <v>-</v>
      </c>
      <c r="AD37" s="61" t="str">
        <f aca="false" ca="false" dt2D="false" dtr="false" t="normal">AD36</f>
        <v>-</v>
      </c>
    </row>
    <row customFormat="true" ht="15.75" outlineLevel="0" r="38" s="284">
      <c r="A38" s="314" t="s">
        <v>223</v>
      </c>
      <c r="B38" s="299" t="s">
        <v>20</v>
      </c>
      <c r="C38" s="277" t="n">
        <f aca="false" ca="false" dt2D="false" dtr="false" t="normal">C32+C37</f>
        <v>424</v>
      </c>
      <c r="D38" s="277" t="n">
        <f aca="false" ca="false" dt2D="false" dtr="false" t="normal">D32+D37</f>
        <v>459</v>
      </c>
      <c r="E38" s="277" t="s">
        <v>20</v>
      </c>
      <c r="F38" s="277" t="n">
        <f aca="false" ca="false" dt2D="false" dtr="false" t="normal">F32</f>
        <v>39</v>
      </c>
      <c r="G38" s="277" t="s">
        <v>20</v>
      </c>
      <c r="H38" s="277" t="s">
        <v>20</v>
      </c>
      <c r="I38" s="277" t="n">
        <f aca="false" ca="false" dt2D="false" dtr="false" t="normal">I32</f>
        <v>1</v>
      </c>
      <c r="J38" s="277" t="s">
        <v>20</v>
      </c>
      <c r="K38" s="277" t="s">
        <v>20</v>
      </c>
      <c r="L38" s="277" t="n">
        <f aca="false" ca="false" dt2D="false" dtr="false" t="normal">L32</f>
        <v>23</v>
      </c>
      <c r="M38" s="277" t="n">
        <f aca="false" ca="false" dt2D="false" dtr="false" t="normal">M32</f>
        <v>15</v>
      </c>
      <c r="N38" s="277" t="n">
        <f aca="false" ca="false" dt2D="false" dtr="false" t="normal">N32</f>
        <v>18</v>
      </c>
      <c r="O38" s="277" t="n">
        <f aca="false" ca="false" dt2D="false" dtr="false" t="normal">O32</f>
        <v>0</v>
      </c>
      <c r="P38" s="277" t="s">
        <v>20</v>
      </c>
      <c r="Q38" s="277" t="s">
        <v>20</v>
      </c>
      <c r="R38" s="277" t="n">
        <f aca="false" ca="false" dt2D="false" dtr="false" t="normal">R32</f>
        <v>12</v>
      </c>
      <c r="S38" s="277" t="n">
        <f aca="false" ca="false" dt2D="false" dtr="false" t="normal">S32</f>
        <v>6</v>
      </c>
      <c r="T38" s="304" t="n">
        <v>46.2</v>
      </c>
      <c r="U38" s="277" t="n">
        <f aca="false" ca="false" dt2D="false" dtr="false" t="normal">U32</f>
        <v>54</v>
      </c>
      <c r="V38" s="303" t="n">
        <v>11.77</v>
      </c>
      <c r="W38" s="277" t="n">
        <f aca="false" ca="false" dt2D="false" dtr="false" t="normal">W32</f>
        <v>36</v>
      </c>
      <c r="X38" s="303" t="n">
        <v>7.84</v>
      </c>
      <c r="Y38" s="277" t="s">
        <v>20</v>
      </c>
      <c r="Z38" s="277" t="n">
        <f aca="false" ca="false" dt2D="false" dtr="false" t="normal">Z32</f>
        <v>1</v>
      </c>
      <c r="AA38" s="277" t="s">
        <v>20</v>
      </c>
      <c r="AB38" s="277" t="s">
        <v>20</v>
      </c>
      <c r="AC38" s="277" t="n">
        <f aca="false" ca="false" dt2D="false" dtr="false" t="normal">AC32</f>
        <v>20</v>
      </c>
      <c r="AD38" s="277" t="n">
        <f aca="false" ca="false" dt2D="false" dtr="false" t="normal">AD32</f>
        <v>15</v>
      </c>
    </row>
    <row customFormat="true" ht="15" outlineLevel="0" r="39" s="227">
      <c r="A39" s="315" t="n"/>
      <c r="B39" s="315" t="n"/>
      <c r="C39" s="35" t="n"/>
      <c r="D39" s="35" t="n"/>
      <c r="E39" s="315" t="n"/>
      <c r="F39" s="315" t="n"/>
      <c r="G39" s="315" t="n"/>
      <c r="H39" s="315" t="n"/>
      <c r="I39" s="315" t="n"/>
      <c r="J39" s="315" t="n"/>
      <c r="K39" s="315" t="n"/>
      <c r="L39" s="315" t="n"/>
      <c r="M39" s="315" t="n"/>
      <c r="N39" s="315" t="n"/>
      <c r="O39" s="315" t="n"/>
      <c r="P39" s="315" t="n"/>
      <c r="Q39" s="315" t="n"/>
      <c r="R39" s="315" t="n"/>
      <c r="S39" s="315" t="n"/>
      <c r="T39" s="315" t="n"/>
      <c r="U39" s="315" t="n"/>
      <c r="V39" s="315" t="n"/>
      <c r="W39" s="315" t="n"/>
      <c r="X39" s="315" t="n"/>
      <c r="Y39" s="315" t="n"/>
      <c r="Z39" s="315" t="n"/>
      <c r="AA39" s="315" t="n"/>
      <c r="AB39" s="315" t="n"/>
      <c r="AC39" s="315" t="n"/>
      <c r="AD39" s="315" t="n"/>
    </row>
    <row customFormat="true" ht="15" outlineLevel="0" r="40" s="227">
      <c r="A40" s="315" t="n"/>
      <c r="B40" s="315" t="n"/>
      <c r="C40" s="35" t="n"/>
      <c r="D40" s="35" t="n"/>
      <c r="E40" s="315" t="n"/>
      <c r="F40" s="315" t="n"/>
      <c r="G40" s="315" t="n"/>
      <c r="H40" s="315" t="n"/>
      <c r="I40" s="315" t="n"/>
      <c r="J40" s="315" t="n"/>
      <c r="K40" s="315" t="n"/>
      <c r="L40" s="315" t="n"/>
      <c r="M40" s="315" t="n"/>
      <c r="N40" s="315" t="n"/>
      <c r="O40" s="315" t="n"/>
      <c r="P40" s="315" t="n"/>
      <c r="Q40" s="315" t="n"/>
      <c r="R40" s="315" t="n"/>
      <c r="S40" s="315" t="n"/>
      <c r="T40" s="315" t="n"/>
      <c r="U40" s="315" t="n"/>
      <c r="V40" s="315" t="n"/>
      <c r="W40" s="315" t="n"/>
      <c r="X40" s="315" t="n"/>
      <c r="Y40" s="315" t="n"/>
      <c r="Z40" s="315" t="n"/>
      <c r="AA40" s="315" t="n"/>
      <c r="AB40" s="315" t="n"/>
      <c r="AC40" s="315" t="n"/>
      <c r="AD40" s="315" t="n"/>
    </row>
    <row customFormat="true" ht="15" outlineLevel="0" r="41" s="227">
      <c r="A41" s="315" t="n"/>
      <c r="B41" s="315" t="n"/>
      <c r="C41" s="35" t="n"/>
      <c r="D41" s="35" t="n"/>
      <c r="E41" s="315" t="n"/>
      <c r="F41" s="315" t="n"/>
      <c r="G41" s="315" t="n"/>
      <c r="H41" s="315" t="n"/>
      <c r="I41" s="315" t="n"/>
      <c r="J41" s="315" t="n"/>
      <c r="K41" s="315" t="n"/>
      <c r="L41" s="315" t="n"/>
      <c r="M41" s="315" t="n"/>
      <c r="N41" s="315" t="n"/>
      <c r="O41" s="315" t="n"/>
      <c r="P41" s="315" t="n"/>
      <c r="Q41" s="315" t="n"/>
      <c r="R41" s="315" t="n"/>
      <c r="S41" s="315" t="n"/>
      <c r="T41" s="315" t="n"/>
      <c r="U41" s="315" t="n"/>
      <c r="V41" s="315" t="n"/>
      <c r="W41" s="315" t="n"/>
      <c r="X41" s="315" t="n"/>
      <c r="Y41" s="315" t="n"/>
      <c r="Z41" s="315" t="n"/>
      <c r="AA41" s="315" t="n"/>
      <c r="AB41" s="315" t="n"/>
      <c r="AC41" s="315" t="n"/>
      <c r="AD41" s="315" t="n"/>
    </row>
  </sheetData>
  <mergeCells count="47">
    <mergeCell ref="U29:U30"/>
    <mergeCell ref="V29:V30"/>
    <mergeCell ref="W29:W30"/>
    <mergeCell ref="X29:X30"/>
    <mergeCell ref="X16:X17"/>
    <mergeCell ref="V16:V17"/>
    <mergeCell ref="W16:W17"/>
    <mergeCell ref="U16:U17"/>
    <mergeCell ref="T16:T17"/>
    <mergeCell ref="H1:P1"/>
    <mergeCell ref="H2:Q2"/>
    <mergeCell ref="G3:R3"/>
    <mergeCell ref="F8:T8"/>
    <mergeCell ref="F9:M9"/>
    <mergeCell ref="AD11:AD12"/>
    <mergeCell ref="Z11:AC11"/>
    <mergeCell ref="Z10:AD10"/>
    <mergeCell ref="Y10:Y12"/>
    <mergeCell ref="X10:X12"/>
    <mergeCell ref="W10:W12"/>
    <mergeCell ref="V10:V12"/>
    <mergeCell ref="U10:U12"/>
    <mergeCell ref="T10:T12"/>
    <mergeCell ref="S11:S12"/>
    <mergeCell ref="O10:S10"/>
    <mergeCell ref="O11:R11"/>
    <mergeCell ref="N10:N12"/>
    <mergeCell ref="U8:AD8"/>
    <mergeCell ref="W9:AD9"/>
    <mergeCell ref="U9:V9"/>
    <mergeCell ref="N9:T9"/>
    <mergeCell ref="H10:H12"/>
    <mergeCell ref="M11:M12"/>
    <mergeCell ref="I11:L11"/>
    <mergeCell ref="I10:M10"/>
    <mergeCell ref="G10:G12"/>
    <mergeCell ref="F10:F12"/>
    <mergeCell ref="G16:G17"/>
    <mergeCell ref="F16:F17"/>
    <mergeCell ref="E8:E12"/>
    <mergeCell ref="C8:D10"/>
    <mergeCell ref="B8:B12"/>
    <mergeCell ref="A8:A12"/>
    <mergeCell ref="D11:D12"/>
    <mergeCell ref="C11:C12"/>
    <mergeCell ref="A30:E30"/>
    <mergeCell ref="A17:E17"/>
  </mergeCells>
  <pageMargins bottom="0.393700778484344" footer="0.511811017990112" header="0.511811017990112" left="0.393700778484344" right="0.393700778484344" top="0.393700778484344"/>
  <pageSetup fitToHeight="1" fitToWidth="1" orientation="landscape" paperHeight="297mm" paperSize="9" paperWidth="210mm" scale="9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E69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35" width="19.710937625553"/>
    <col customWidth="true" max="2" min="2" outlineLevel="0" style="35" width="8"/>
    <col customWidth="true" max="4" min="3" outlineLevel="0" style="35" width="5.14062497092456"/>
    <col customWidth="true" max="5" min="5" outlineLevel="0" style="35" width="12.5703126546285"/>
    <col customWidth="true" max="6" min="6" outlineLevel="0" style="35" width="4.28515632731423"/>
    <col customWidth="true" max="7" min="7" outlineLevel="0" style="35" width="6.28515632731423"/>
    <col customWidth="true" max="8" min="8" outlineLevel="0" style="35" width="3.57031248546228"/>
    <col customWidth="true" max="10" min="9" outlineLevel="0" style="35" width="5.00000016916618"/>
    <col customWidth="true" max="11" min="11" outlineLevel="0" style="35" width="3.71093762555303"/>
    <col customWidth="true" max="12" min="12" outlineLevel="0" style="35" width="5.28515615814805"/>
    <col customWidth="true" max="13" min="13" outlineLevel="0" style="35" width="4.42578112907261"/>
    <col customWidth="true" max="14" min="14" outlineLevel="0" style="35" width="4.28515632731423"/>
    <col customWidth="true" max="15" min="15" outlineLevel="0" style="35" width="3.28515615814805"/>
    <col customWidth="true" max="16" min="16" outlineLevel="0" style="35" width="5.00000016916618"/>
    <col customWidth="true" max="17" min="17" outlineLevel="0" style="35" width="3.85546881277651"/>
    <col customWidth="true" max="18" min="18" outlineLevel="0" style="35" width="5.71093728722066"/>
    <col customWidth="true" max="19" min="19" outlineLevel="0" style="35" width="4.57031265462846"/>
    <col customWidth="true" max="20" min="20" outlineLevel="0" style="35" width="6.28515632731423"/>
    <col customWidth="true" max="21" min="21" outlineLevel="0" style="35" width="5.71093728722066"/>
    <col customWidth="true" max="22" min="22" outlineLevel="0" style="35" width="5.00000016916618"/>
    <col customWidth="true" max="23" min="23" outlineLevel="0" style="35" width="3.71093762555303"/>
    <col customWidth="true" max="24" min="24" outlineLevel="0" style="35" width="4.57031265462846"/>
    <col customWidth="true" max="25" min="25" outlineLevel="0" style="35" width="4"/>
    <col customWidth="true" max="26" min="26" outlineLevel="0" style="35" width="3.28515615814805"/>
    <col customWidth="true" max="27" min="27" outlineLevel="0" style="35" width="4.85546864361033"/>
    <col customWidth="true" max="28" min="28" outlineLevel="0" style="35" width="3.42578129823879"/>
    <col customWidth="true" max="29" min="29" outlineLevel="0" style="35" width="5.28515615814805"/>
    <col customWidth="true" max="30" min="30" outlineLevel="0" style="35" width="4.14062514009074"/>
    <col bestFit="true" customWidth="true" max="16384" min="31" outlineLevel="0" style="35" width="9.14062530925693"/>
  </cols>
  <sheetData>
    <row customFormat="true" ht="15.75" outlineLevel="0" r="1" s="94">
      <c r="A1" s="28" t="n"/>
      <c r="B1" s="2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</row>
    <row customFormat="true" customHeight="true" ht="15" outlineLevel="0" r="2" s="94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  <c r="R2" s="35" t="n"/>
      <c r="S2" s="316" t="n"/>
      <c r="T2" s="316" t="n"/>
      <c r="U2" s="35" t="n"/>
    </row>
    <row customFormat="true" customHeight="true" ht="15" outlineLevel="0" r="3" s="94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  <c r="S3" s="316" t="n"/>
      <c r="T3" s="316" t="n"/>
      <c r="U3" s="35" t="n"/>
    </row>
    <row customFormat="true" customHeight="true" ht="15" outlineLevel="0" r="4" s="94">
      <c r="A4" s="28" t="s">
        <v>240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  <c r="R4" s="316" t="n"/>
      <c r="S4" s="316" t="n"/>
      <c r="T4" s="316" t="n"/>
      <c r="U4" s="35" t="n"/>
    </row>
    <row customFormat="true" customHeight="true" ht="15" outlineLevel="0" r="5" s="94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  <c r="R5" s="316" t="n"/>
      <c r="S5" s="316" t="n"/>
      <c r="T5" s="316" t="n"/>
      <c r="U5" s="35" t="n"/>
    </row>
    <row customFormat="true" customHeight="true" ht="15" outlineLevel="0" r="6" s="94">
      <c r="A6" s="188" t="s">
        <v>254</v>
      </c>
      <c r="B6" s="29" t="n"/>
      <c r="C6" s="189" t="s">
        <v>255</v>
      </c>
      <c r="D6" s="19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  <c r="U6" s="35" t="n"/>
    </row>
    <row customFormat="true" customHeight="true" ht="21.75" outlineLevel="0" r="7" s="94">
      <c r="C7" s="266" t="n"/>
      <c r="D7" s="266" t="n"/>
      <c r="E7" s="266" t="n"/>
      <c r="F7" s="266" t="n"/>
      <c r="G7" s="266" t="n"/>
      <c r="H7" s="266" t="n"/>
      <c r="I7" s="266" t="n"/>
      <c r="J7" s="266" t="n"/>
      <c r="K7" s="266" t="n"/>
      <c r="L7" s="266" t="n"/>
      <c r="M7" s="266" t="n"/>
      <c r="N7" s="266" t="n"/>
      <c r="O7" s="266" t="n"/>
      <c r="P7" s="266" t="n"/>
      <c r="Q7" s="266" t="n"/>
      <c r="R7" s="266" t="n"/>
      <c r="S7" s="266" t="n"/>
      <c r="T7" s="266" t="n"/>
      <c r="U7" s="266" t="n"/>
      <c r="V7" s="266" t="n"/>
    </row>
    <row customFormat="true" customHeight="true" ht="23.25" outlineLevel="0" r="8" s="94">
      <c r="A8" s="37" t="s">
        <v>32</v>
      </c>
      <c r="B8" s="37" t="s">
        <v>33</v>
      </c>
      <c r="C8" s="317" t="s">
        <v>34</v>
      </c>
      <c r="D8" s="318" t="s"/>
      <c r="E8" s="319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Format="true" customHeight="true" ht="93.75" outlineLevel="0" r="9" s="94">
      <c r="A9" s="45" t="s"/>
      <c r="B9" s="45" t="s"/>
      <c r="C9" s="268" t="s"/>
      <c r="D9" s="320" t="s"/>
      <c r="E9" s="321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7" t="s">
        <v>38</v>
      </c>
      <c r="V9" s="322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customFormat="true" customHeight="true" ht="36" outlineLevel="0" r="10" s="94">
      <c r="A10" s="45" t="s"/>
      <c r="B10" s="45" t="s"/>
      <c r="C10" s="271" t="s"/>
      <c r="D10" s="323" t="s"/>
      <c r="E10" s="321" t="s"/>
      <c r="F10" s="37" t="s">
        <v>12</v>
      </c>
      <c r="G10" s="37" t="s">
        <v>15</v>
      </c>
      <c r="H10" s="37" t="s">
        <v>40</v>
      </c>
      <c r="I10" s="324" t="s">
        <v>229</v>
      </c>
      <c r="J10" s="325" t="s"/>
      <c r="K10" s="325" t="s"/>
      <c r="L10" s="325" t="s"/>
      <c r="M10" s="326" t="s"/>
      <c r="N10" s="49" t="s">
        <v>12</v>
      </c>
      <c r="O10" s="42" t="s">
        <v>229</v>
      </c>
      <c r="P10" s="43" t="s"/>
      <c r="Q10" s="43" t="s"/>
      <c r="R10" s="43" t="s"/>
      <c r="S10" s="44" t="s"/>
      <c r="T10" s="49" t="s">
        <v>42</v>
      </c>
      <c r="U10" s="49" t="s">
        <v>12</v>
      </c>
      <c r="V10" s="49" t="s">
        <v>43</v>
      </c>
      <c r="W10" s="49" t="s">
        <v>44</v>
      </c>
      <c r="X10" s="49" t="s">
        <v>43</v>
      </c>
      <c r="Y10" s="49" t="s">
        <v>45</v>
      </c>
      <c r="Z10" s="42" t="s">
        <v>229</v>
      </c>
      <c r="AA10" s="43" t="s"/>
      <c r="AB10" s="43" t="s"/>
      <c r="AC10" s="43" t="s"/>
      <c r="AD10" s="44" t="s"/>
    </row>
    <row customFormat="true" customHeight="true" ht="44.25" outlineLevel="0" r="11" s="94">
      <c r="A11" s="45" t="s"/>
      <c r="B11" s="45" t="s"/>
      <c r="C11" s="37" t="s">
        <v>47</v>
      </c>
      <c r="D11" s="37" t="s">
        <v>48</v>
      </c>
      <c r="E11" s="321" t="s"/>
      <c r="F11" s="45" t="s"/>
      <c r="G11" s="45" t="s"/>
      <c r="H11" s="45" t="s"/>
      <c r="I11" s="38" t="s">
        <v>46</v>
      </c>
      <c r="J11" s="40" t="s"/>
      <c r="K11" s="40" t="s"/>
      <c r="L11" s="41" t="s"/>
      <c r="M11" s="49" t="s">
        <v>18</v>
      </c>
      <c r="N11" s="53" t="s"/>
      <c r="O11" s="38" t="s">
        <v>46</v>
      </c>
      <c r="P11" s="40" t="s"/>
      <c r="Q11" s="40" t="s"/>
      <c r="R11" s="41" t="s"/>
      <c r="S11" s="49" t="s">
        <v>18</v>
      </c>
      <c r="T11" s="53" t="s"/>
      <c r="U11" s="53" t="s"/>
      <c r="V11" s="53" t="s"/>
      <c r="W11" s="53" t="s"/>
      <c r="X11" s="53" t="s"/>
      <c r="Y11" s="53" t="s"/>
      <c r="Z11" s="38" t="s">
        <v>46</v>
      </c>
      <c r="AA11" s="40" t="s"/>
      <c r="AB11" s="40" t="s"/>
      <c r="AC11" s="41" t="s"/>
      <c r="AD11" s="49" t="s">
        <v>18</v>
      </c>
    </row>
    <row customFormat="true" customHeight="true" ht="167.25" outlineLevel="0" r="12" s="94">
      <c r="A12" s="54" t="s"/>
      <c r="B12" s="54" t="s"/>
      <c r="C12" s="54" t="s"/>
      <c r="D12" s="54" t="s"/>
      <c r="E12" s="327" t="s"/>
      <c r="F12" s="54" t="s"/>
      <c r="G12" s="54" t="s"/>
      <c r="H12" s="54" t="s"/>
      <c r="I12" s="328" t="s">
        <v>49</v>
      </c>
      <c r="J12" s="328" t="s">
        <v>230</v>
      </c>
      <c r="K12" s="49" t="s">
        <v>51</v>
      </c>
      <c r="L12" s="37" t="s">
        <v>52</v>
      </c>
      <c r="M12" s="57" t="s"/>
      <c r="N12" s="57" t="s"/>
      <c r="O12" s="328" t="s">
        <v>49</v>
      </c>
      <c r="P12" s="328" t="s">
        <v>230</v>
      </c>
      <c r="Q12" s="49" t="s">
        <v>51</v>
      </c>
      <c r="R12" s="37" t="s">
        <v>52</v>
      </c>
      <c r="S12" s="57" t="s"/>
      <c r="T12" s="57" t="s"/>
      <c r="U12" s="57" t="s"/>
      <c r="V12" s="57" t="s"/>
      <c r="W12" s="57" t="s"/>
      <c r="X12" s="57" t="s"/>
      <c r="Y12" s="57" t="s"/>
      <c r="Z12" s="328" t="s">
        <v>49</v>
      </c>
      <c r="AA12" s="328" t="s">
        <v>230</v>
      </c>
      <c r="AB12" s="49" t="s">
        <v>51</v>
      </c>
      <c r="AC12" s="37" t="s">
        <v>52</v>
      </c>
      <c r="AD12" s="57" t="s"/>
    </row>
    <row customFormat="true" customHeight="true" ht="16.5" outlineLevel="0" r="13" s="94">
      <c r="A13" s="329" t="n">
        <v>2</v>
      </c>
      <c r="B13" s="329" t="n">
        <v>3</v>
      </c>
      <c r="C13" s="329" t="n">
        <v>4</v>
      </c>
      <c r="D13" s="329" t="n">
        <v>5</v>
      </c>
      <c r="E13" s="330" t="n">
        <v>6</v>
      </c>
      <c r="F13" s="329" t="n">
        <v>7</v>
      </c>
      <c r="G13" s="329" t="n">
        <v>8</v>
      </c>
      <c r="H13" s="329" t="n">
        <v>9</v>
      </c>
      <c r="I13" s="331" t="n">
        <v>10</v>
      </c>
      <c r="J13" s="331" t="n">
        <v>11</v>
      </c>
      <c r="K13" s="331" t="n">
        <v>12</v>
      </c>
      <c r="L13" s="331" t="n">
        <v>13</v>
      </c>
      <c r="M13" s="331" t="n">
        <v>14</v>
      </c>
      <c r="N13" s="331" t="n">
        <v>15</v>
      </c>
      <c r="O13" s="331" t="n">
        <v>16</v>
      </c>
      <c r="P13" s="331" t="n">
        <v>17</v>
      </c>
      <c r="Q13" s="331" t="n">
        <v>18</v>
      </c>
      <c r="R13" s="331" t="n">
        <v>19</v>
      </c>
      <c r="S13" s="331" t="n">
        <v>20</v>
      </c>
      <c r="T13" s="331" t="n">
        <v>21</v>
      </c>
      <c r="U13" s="331" t="n">
        <v>22</v>
      </c>
      <c r="V13" s="331" t="n">
        <v>23</v>
      </c>
      <c r="W13" s="331" t="n">
        <v>24</v>
      </c>
      <c r="X13" s="331" t="n">
        <v>25</v>
      </c>
      <c r="Y13" s="331" t="n">
        <v>26</v>
      </c>
      <c r="Z13" s="331" t="n">
        <v>27</v>
      </c>
      <c r="AA13" s="331" t="n">
        <v>28</v>
      </c>
      <c r="AB13" s="331" t="n">
        <v>29</v>
      </c>
      <c r="AC13" s="331" t="n">
        <v>30</v>
      </c>
      <c r="AD13" s="331" t="n">
        <v>31</v>
      </c>
    </row>
    <row customFormat="true" customHeight="true" ht="37.5" outlineLevel="0" r="14" s="94">
      <c r="A14" s="75" t="s">
        <v>53</v>
      </c>
      <c r="B14" s="58" t="n"/>
      <c r="C14" s="58" t="n"/>
      <c r="D14" s="58" t="n"/>
      <c r="E14" s="332" t="n"/>
      <c r="F14" s="58" t="n"/>
      <c r="G14" s="58" t="n"/>
      <c r="H14" s="58" t="n"/>
      <c r="I14" s="58" t="n"/>
      <c r="J14" s="58" t="n"/>
      <c r="K14" s="58" t="n"/>
      <c r="L14" s="58" t="n"/>
      <c r="M14" s="58" t="n"/>
      <c r="N14" s="58" t="n"/>
      <c r="O14" s="58" t="n"/>
      <c r="P14" s="58" t="n"/>
      <c r="Q14" s="58" t="n"/>
      <c r="R14" s="58" t="n"/>
      <c r="S14" s="58" t="n"/>
      <c r="T14" s="58" t="n"/>
      <c r="U14" s="58" t="n"/>
      <c r="V14" s="58" t="n"/>
      <c r="W14" s="58" t="n"/>
      <c r="X14" s="58" t="n"/>
      <c r="Y14" s="58" t="n"/>
      <c r="Z14" s="58" t="n"/>
      <c r="AA14" s="58" t="n"/>
      <c r="AB14" s="58" t="n"/>
      <c r="AC14" s="58" t="n"/>
      <c r="AD14" s="58" t="n"/>
    </row>
    <row customFormat="true" customHeight="true" ht="24.7499389648438" outlineLevel="0" r="15" s="94">
      <c r="A15" s="74" t="s">
        <v>62</v>
      </c>
      <c r="B15" s="42" t="n"/>
      <c r="C15" s="42" t="n"/>
      <c r="D15" s="42" t="n"/>
      <c r="E15" s="64" t="n"/>
      <c r="F15" s="42" t="n"/>
      <c r="G15" s="62" t="n"/>
      <c r="H15" s="42" t="n"/>
      <c r="I15" s="42" t="n"/>
      <c r="J15" s="42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62" t="n"/>
      <c r="U15" s="42" t="n"/>
      <c r="V15" s="62" t="n"/>
      <c r="W15" s="42" t="n"/>
      <c r="X15" s="62" t="n"/>
      <c r="Y15" s="42" t="n"/>
      <c r="Z15" s="42" t="n"/>
      <c r="AA15" s="66" t="n"/>
      <c r="AB15" s="66" t="n"/>
      <c r="AC15" s="42" t="n"/>
      <c r="AD15" s="42" t="n"/>
    </row>
    <row customFormat="true" customHeight="true" ht="16.5" outlineLevel="0" r="16" s="94">
      <c r="A16" s="280" t="s">
        <v>64</v>
      </c>
      <c r="B16" s="42" t="n">
        <v>40.51</v>
      </c>
      <c r="C16" s="42" t="n">
        <v>28</v>
      </c>
      <c r="D16" s="42" t="n">
        <v>28</v>
      </c>
      <c r="E16" s="64" t="n">
        <f aca="false" ca="false" dt2D="false" dtr="false" t="normal">D16/B16</f>
        <v>0.6911873611453963</v>
      </c>
      <c r="F16" s="42" t="n">
        <v>1</v>
      </c>
      <c r="G16" s="42" t="n">
        <v>3.6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s">
        <v>20</v>
      </c>
      <c r="M16" s="42" t="n">
        <v>1</v>
      </c>
      <c r="N16" s="42" t="s">
        <v>20</v>
      </c>
      <c r="O16" s="42" t="s">
        <v>20</v>
      </c>
      <c r="P16" s="42" t="s">
        <v>20</v>
      </c>
      <c r="Q16" s="42" t="s">
        <v>20</v>
      </c>
      <c r="R16" s="42" t="s">
        <v>20</v>
      </c>
      <c r="S16" s="42" t="s">
        <v>20</v>
      </c>
      <c r="T16" s="42" t="n">
        <v>0</v>
      </c>
      <c r="U16" s="42" t="n">
        <v>1</v>
      </c>
      <c r="V16" s="62" t="n">
        <v>5</v>
      </c>
      <c r="W16" s="42" t="n">
        <v>1</v>
      </c>
      <c r="X16" s="42" t="n">
        <v>3.6</v>
      </c>
      <c r="Y16" s="42" t="s">
        <v>20</v>
      </c>
      <c r="Z16" s="42" t="s">
        <v>20</v>
      </c>
      <c r="AA16" s="42" t="s">
        <v>20</v>
      </c>
      <c r="AB16" s="42" t="s">
        <v>20</v>
      </c>
      <c r="AC16" s="42" t="s">
        <v>20</v>
      </c>
      <c r="AD16" s="42" t="n">
        <v>1</v>
      </c>
    </row>
    <row customFormat="true" customHeight="true" ht="16.5" outlineLevel="0" r="17" s="94">
      <c r="A17" s="280" t="s">
        <v>63</v>
      </c>
      <c r="B17" s="42" t="n">
        <v>24.05</v>
      </c>
      <c r="C17" s="42" t="n">
        <v>5</v>
      </c>
      <c r="D17" s="42" t="n">
        <v>11</v>
      </c>
      <c r="E17" s="64" t="n">
        <f aca="false" ca="false" dt2D="false" dtr="false" t="normal">D17/B17</f>
        <v>0.45738045738045735</v>
      </c>
      <c r="F17" s="42" t="s">
        <v>20</v>
      </c>
      <c r="G17" s="4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 t="s">
        <v>20</v>
      </c>
      <c r="M17" s="42" t="s">
        <v>20</v>
      </c>
      <c r="N17" s="42" t="s">
        <v>20</v>
      </c>
      <c r="O17" s="42" t="s">
        <v>20</v>
      </c>
      <c r="P17" s="42" t="s">
        <v>20</v>
      </c>
      <c r="Q17" s="42" t="s">
        <v>20</v>
      </c>
      <c r="R17" s="42" t="s">
        <v>20</v>
      </c>
      <c r="S17" s="42" t="s">
        <v>20</v>
      </c>
      <c r="T17" s="42" t="s">
        <v>20</v>
      </c>
      <c r="U17" s="42" t="s">
        <v>20</v>
      </c>
      <c r="V17" s="42" t="s">
        <v>20</v>
      </c>
      <c r="W17" s="42" t="s">
        <v>20</v>
      </c>
      <c r="X17" s="42" t="s">
        <v>20</v>
      </c>
      <c r="Y17" s="42" t="s">
        <v>20</v>
      </c>
      <c r="Z17" s="42" t="s">
        <v>20</v>
      </c>
      <c r="AA17" s="42" t="s">
        <v>20</v>
      </c>
      <c r="AB17" s="42" t="s">
        <v>20</v>
      </c>
      <c r="AC17" s="42" t="s">
        <v>20</v>
      </c>
      <c r="AD17" s="42" t="s">
        <v>20</v>
      </c>
    </row>
    <row customFormat="true" customHeight="true" ht="16.5" outlineLevel="0" r="18" s="94">
      <c r="A18" s="285" t="n"/>
      <c r="B18" s="66" t="n"/>
      <c r="C18" s="66" t="n"/>
      <c r="D18" s="66" t="n"/>
      <c r="E18" s="67" t="n"/>
      <c r="F18" s="72" t="n"/>
      <c r="G18" s="68" t="n"/>
      <c r="H18" s="66" t="n"/>
      <c r="I18" s="66" t="n"/>
      <c r="J18" s="66" t="n"/>
      <c r="K18" s="66" t="n"/>
      <c r="L18" s="66" t="n"/>
      <c r="M18" s="66" t="n"/>
      <c r="N18" s="66" t="n"/>
      <c r="O18" s="66" t="n"/>
      <c r="P18" s="66" t="n"/>
      <c r="Q18" s="66" t="n"/>
      <c r="R18" s="66" t="n"/>
      <c r="S18" s="66" t="n"/>
      <c r="T18" s="72" t="n"/>
      <c r="U18" s="72" t="n"/>
      <c r="V18" s="68" t="n"/>
      <c r="W18" s="72" t="n"/>
      <c r="X18" s="68" t="n"/>
      <c r="Y18" s="66" t="n"/>
      <c r="Z18" s="66" t="n"/>
      <c r="AA18" s="66" t="n"/>
      <c r="AB18" s="66" t="n"/>
      <c r="AC18" s="66" t="n"/>
      <c r="AD18" s="66" t="n"/>
    </row>
    <row customFormat="true" customHeight="true" ht="15.3999996185303" outlineLevel="0" r="19" s="3">
      <c r="A19" s="74" t="s">
        <v>71</v>
      </c>
      <c r="B19" s="74" t="n"/>
      <c r="C19" s="42" t="n"/>
      <c r="D19" s="42" t="n"/>
      <c r="E19" s="64" t="n"/>
      <c r="F19" s="42" t="n"/>
      <c r="G19" s="42" t="n"/>
      <c r="H19" s="42" t="n"/>
      <c r="I19" s="42" t="n"/>
      <c r="J19" s="66" t="n"/>
      <c r="K19" s="66" t="n"/>
      <c r="L19" s="42" t="n"/>
      <c r="M19" s="42" t="n"/>
      <c r="N19" s="42" t="n"/>
      <c r="O19" s="42" t="n"/>
      <c r="P19" s="42" t="n"/>
      <c r="Q19" s="42" t="n"/>
      <c r="R19" s="42" t="n"/>
      <c r="S19" s="42" t="n"/>
      <c r="T19" s="42" t="n"/>
      <c r="U19" s="42" t="n"/>
      <c r="V19" s="42" t="n"/>
      <c r="W19" s="42" t="n"/>
      <c r="X19" s="42" t="n"/>
      <c r="Y19" s="42" t="n"/>
      <c r="Z19" s="42" t="n"/>
      <c r="AA19" s="66" t="n"/>
      <c r="AB19" s="66" t="n"/>
      <c r="AC19" s="42" t="n"/>
      <c r="AD19" s="42" t="n"/>
    </row>
    <row customFormat="true" ht="15" outlineLevel="0" r="20" s="3">
      <c r="A20" s="280" t="s">
        <v>74</v>
      </c>
      <c r="B20" s="42" t="n">
        <v>19.96</v>
      </c>
      <c r="C20" s="42" t="n">
        <v>89</v>
      </c>
      <c r="D20" s="42" t="n">
        <v>91</v>
      </c>
      <c r="E20" s="64" t="n">
        <f aca="false" ca="false" dt2D="false" dtr="false" t="normal">D20/B20</f>
        <v>4.559118236472946</v>
      </c>
      <c r="F20" s="42" t="n">
        <v>10</v>
      </c>
      <c r="G20" s="62" t="n">
        <v>11.3</v>
      </c>
      <c r="H20" s="42" t="s">
        <v>20</v>
      </c>
      <c r="I20" s="42" t="n">
        <v>1</v>
      </c>
      <c r="J20" s="66" t="s">
        <v>20</v>
      </c>
      <c r="K20" s="66" t="s">
        <v>20</v>
      </c>
      <c r="L20" s="42" t="n">
        <v>6</v>
      </c>
      <c r="M20" s="42" t="n">
        <v>3</v>
      </c>
      <c r="N20" s="42" t="n">
        <v>10</v>
      </c>
      <c r="O20" s="42" t="n">
        <v>1</v>
      </c>
      <c r="P20" s="42" t="s">
        <v>20</v>
      </c>
      <c r="Q20" s="42" t="s">
        <v>20</v>
      </c>
      <c r="R20" s="42" t="n">
        <v>6</v>
      </c>
      <c r="S20" s="42" t="n">
        <v>3</v>
      </c>
      <c r="T20" s="62" t="n">
        <v>100</v>
      </c>
      <c r="U20" s="42" t="n">
        <v>10</v>
      </c>
      <c r="V20" s="62" t="n">
        <v>12</v>
      </c>
      <c r="W20" s="42" t="n">
        <v>10</v>
      </c>
      <c r="X20" s="62" t="n">
        <v>11</v>
      </c>
      <c r="Y20" s="42" t="s">
        <v>20</v>
      </c>
      <c r="Z20" s="42" t="n">
        <v>1</v>
      </c>
      <c r="AA20" s="66" t="s">
        <v>20</v>
      </c>
      <c r="AB20" s="66" t="s">
        <v>20</v>
      </c>
      <c r="AC20" s="42" t="n">
        <v>6</v>
      </c>
      <c r="AD20" s="42" t="n">
        <v>3</v>
      </c>
    </row>
    <row customFormat="true" customHeight="true" ht="14.25" outlineLevel="0" r="21" s="3">
      <c r="A21" s="280" t="s">
        <v>72</v>
      </c>
      <c r="B21" s="42" t="n">
        <v>23.53</v>
      </c>
      <c r="C21" s="42" t="n">
        <v>38</v>
      </c>
      <c r="D21" s="42" t="n">
        <v>49</v>
      </c>
      <c r="E21" s="64" t="n">
        <f aca="false" ca="false" dt2D="false" dtr="false" t="normal">D21/B21</f>
        <v>2.08244793880153</v>
      </c>
      <c r="F21" s="42" t="n">
        <v>3</v>
      </c>
      <c r="G21" s="62" t="n">
        <v>7.9</v>
      </c>
      <c r="H21" s="42" t="s">
        <v>20</v>
      </c>
      <c r="I21" s="42" t="s">
        <v>20</v>
      </c>
      <c r="J21" s="66" t="s">
        <v>20</v>
      </c>
      <c r="K21" s="66" t="s">
        <v>20</v>
      </c>
      <c r="L21" s="42" t="n">
        <v>1</v>
      </c>
      <c r="M21" s="42" t="n">
        <v>2</v>
      </c>
      <c r="N21" s="42" t="n">
        <v>3</v>
      </c>
      <c r="O21" s="42" t="s">
        <v>20</v>
      </c>
      <c r="P21" s="42" t="s">
        <v>20</v>
      </c>
      <c r="Q21" s="42" t="s">
        <v>20</v>
      </c>
      <c r="R21" s="42" t="n">
        <v>1</v>
      </c>
      <c r="S21" s="42" t="n">
        <v>2</v>
      </c>
      <c r="T21" s="62" t="n">
        <v>100</v>
      </c>
      <c r="U21" s="42" t="n">
        <v>3</v>
      </c>
      <c r="V21" s="62" t="n">
        <v>8</v>
      </c>
      <c r="W21" s="42" t="n">
        <v>3</v>
      </c>
      <c r="X21" s="62" t="n">
        <v>6.2</v>
      </c>
      <c r="Y21" s="42" t="s">
        <v>20</v>
      </c>
      <c r="Z21" s="42" t="s">
        <v>20</v>
      </c>
      <c r="AA21" s="66" t="s">
        <v>20</v>
      </c>
      <c r="AB21" s="66" t="s">
        <v>20</v>
      </c>
      <c r="AC21" s="42" t="n">
        <v>1</v>
      </c>
      <c r="AD21" s="42" t="n">
        <v>2</v>
      </c>
    </row>
    <row customFormat="true" ht="15" outlineLevel="0" r="22" s="3">
      <c r="A22" s="280" t="s">
        <v>75</v>
      </c>
      <c r="B22" s="42" t="n">
        <v>38.28</v>
      </c>
      <c r="C22" s="42" t="n">
        <v>40</v>
      </c>
      <c r="D22" s="42" t="n">
        <v>40</v>
      </c>
      <c r="E22" s="64" t="n">
        <f aca="false" ca="false" dt2D="false" dtr="false" t="normal">D22/B22</f>
        <v>1.044932079414838</v>
      </c>
      <c r="F22" s="42" t="n">
        <v>3</v>
      </c>
      <c r="G22" s="62" t="n">
        <v>7.5</v>
      </c>
      <c r="H22" s="42" t="s">
        <v>20</v>
      </c>
      <c r="I22" s="42" t="s">
        <v>20</v>
      </c>
      <c r="J22" s="42" t="s">
        <v>20</v>
      </c>
      <c r="K22" s="42" t="s">
        <v>20</v>
      </c>
      <c r="L22" s="42" t="n">
        <v>2</v>
      </c>
      <c r="M22" s="42" t="n">
        <v>1</v>
      </c>
      <c r="N22" s="42" t="n">
        <v>3</v>
      </c>
      <c r="O22" s="42" t="s">
        <v>20</v>
      </c>
      <c r="P22" s="42" t="s">
        <v>20</v>
      </c>
      <c r="Q22" s="42" t="s">
        <v>20</v>
      </c>
      <c r="R22" s="42" t="n">
        <v>2</v>
      </c>
      <c r="S22" s="42" t="n">
        <v>1</v>
      </c>
      <c r="T22" s="62" t="n">
        <v>100</v>
      </c>
      <c r="U22" s="42" t="n">
        <v>3</v>
      </c>
      <c r="V22" s="62" t="n">
        <v>8</v>
      </c>
      <c r="W22" s="42" t="n">
        <v>3</v>
      </c>
      <c r="X22" s="62" t="n">
        <v>7.5</v>
      </c>
      <c r="Y22" s="42" t="s">
        <v>20</v>
      </c>
      <c r="Z22" s="42" t="s">
        <v>20</v>
      </c>
      <c r="AA22" s="42" t="s">
        <v>20</v>
      </c>
      <c r="AB22" s="42" t="s">
        <v>20</v>
      </c>
      <c r="AC22" s="42" t="n">
        <v>2</v>
      </c>
      <c r="AD22" s="42" t="n">
        <v>1</v>
      </c>
    </row>
    <row customFormat="true" ht="15" outlineLevel="0" r="23" s="79">
      <c r="A23" s="285" t="n"/>
      <c r="B23" s="66" t="n"/>
      <c r="C23" s="66" t="n"/>
      <c r="D23" s="66" t="n"/>
      <c r="E23" s="67" t="n"/>
      <c r="F23" s="66" t="n"/>
      <c r="G23" s="67" t="n"/>
      <c r="H23" s="66" t="n"/>
      <c r="I23" s="66" t="n"/>
      <c r="J23" s="66" t="n"/>
      <c r="K23" s="66" t="n"/>
      <c r="L23" s="66" t="n"/>
      <c r="M23" s="66" t="n"/>
      <c r="N23" s="66" t="n"/>
      <c r="O23" s="66" t="n"/>
      <c r="P23" s="66" t="n"/>
      <c r="Q23" s="66" t="n"/>
      <c r="R23" s="66" t="n"/>
      <c r="S23" s="66" t="n"/>
      <c r="T23" s="333" t="n"/>
      <c r="U23" s="66" t="n"/>
      <c r="V23" s="82" t="n"/>
      <c r="W23" s="66" t="n"/>
      <c r="X23" s="67" t="n"/>
      <c r="Y23" s="66" t="n"/>
      <c r="Z23" s="66" t="n"/>
      <c r="AA23" s="66" t="n"/>
      <c r="AB23" s="66" t="n"/>
      <c r="AC23" s="66" t="n"/>
      <c r="AD23" s="66" t="n"/>
    </row>
    <row customFormat="true" ht="15" outlineLevel="0" r="24" s="3">
      <c r="A24" s="74" t="s">
        <v>86</v>
      </c>
      <c r="B24" s="42" t="n"/>
      <c r="C24" s="42" t="n"/>
      <c r="D24" s="42" t="n"/>
      <c r="E24" s="64" t="n"/>
      <c r="F24" s="42" t="n"/>
      <c r="G24" s="62" t="n"/>
      <c r="H24" s="42" t="n"/>
      <c r="I24" s="42" t="n"/>
      <c r="J24" s="66" t="n"/>
      <c r="K24" s="66" t="n"/>
      <c r="L24" s="42" t="n"/>
      <c r="M24" s="42" t="n"/>
      <c r="N24" s="42" t="n"/>
      <c r="O24" s="42" t="n"/>
      <c r="P24" s="42" t="n"/>
      <c r="Q24" s="42" t="n"/>
      <c r="R24" s="42" t="n"/>
      <c r="S24" s="42" t="n"/>
      <c r="T24" s="62" t="n"/>
      <c r="U24" s="42" t="n"/>
      <c r="V24" s="62" t="n"/>
      <c r="W24" s="42" t="n"/>
      <c r="X24" s="62" t="n"/>
      <c r="Y24" s="42" t="n"/>
      <c r="Z24" s="42" t="n"/>
      <c r="AA24" s="66" t="n"/>
      <c r="AB24" s="66" t="n"/>
      <c r="AC24" s="42" t="n"/>
      <c r="AD24" s="42" t="n"/>
    </row>
    <row customFormat="true" ht="15" outlineLevel="0" r="25" s="3">
      <c r="A25" s="280" t="s">
        <v>89</v>
      </c>
      <c r="B25" s="42" t="n">
        <v>18.62</v>
      </c>
      <c r="C25" s="42" t="n">
        <v>5</v>
      </c>
      <c r="D25" s="42" t="n">
        <v>7</v>
      </c>
      <c r="E25" s="64" t="n">
        <f aca="false" ca="false" dt2D="false" dtr="false" t="normal">D25/B25</f>
        <v>0.37593984962406013</v>
      </c>
      <c r="F25" s="42" t="s">
        <v>20</v>
      </c>
      <c r="G25" s="42" t="s">
        <v>20</v>
      </c>
      <c r="H25" s="42" t="s">
        <v>20</v>
      </c>
      <c r="I25" s="42" t="s">
        <v>20</v>
      </c>
      <c r="J25" s="42" t="s">
        <v>20</v>
      </c>
      <c r="K25" s="42" t="s">
        <v>20</v>
      </c>
      <c r="L25" s="42" t="s">
        <v>20</v>
      </c>
      <c r="M25" s="42" t="s">
        <v>20</v>
      </c>
      <c r="N25" s="42" t="s">
        <v>20</v>
      </c>
      <c r="O25" s="42" t="s">
        <v>20</v>
      </c>
      <c r="P25" s="42" t="s">
        <v>20</v>
      </c>
      <c r="Q25" s="42" t="s">
        <v>20</v>
      </c>
      <c r="R25" s="42" t="s">
        <v>20</v>
      </c>
      <c r="S25" s="42" t="s">
        <v>20</v>
      </c>
      <c r="T25" s="42" t="s">
        <v>20</v>
      </c>
      <c r="U25" s="42" t="s">
        <v>20</v>
      </c>
      <c r="V25" s="42" t="s">
        <v>20</v>
      </c>
      <c r="W25" s="42" t="s">
        <v>20</v>
      </c>
      <c r="X25" s="42" t="s">
        <v>20</v>
      </c>
      <c r="Y25" s="42" t="s">
        <v>20</v>
      </c>
      <c r="Z25" s="42" t="s">
        <v>20</v>
      </c>
      <c r="AA25" s="42" t="s">
        <v>20</v>
      </c>
      <c r="AB25" s="42" t="s">
        <v>20</v>
      </c>
      <c r="AC25" s="42" t="s">
        <v>20</v>
      </c>
      <c r="AD25" s="42" t="s">
        <v>20</v>
      </c>
    </row>
    <row customFormat="true" ht="15" outlineLevel="0" r="26" s="3">
      <c r="A26" s="280" t="s">
        <v>87</v>
      </c>
      <c r="B26" s="42" t="n">
        <v>21.81</v>
      </c>
      <c r="C26" s="42" t="n">
        <v>21</v>
      </c>
      <c r="D26" s="42" t="n">
        <v>10</v>
      </c>
      <c r="E26" s="64" t="n">
        <f aca="false" ca="false" dt2D="false" dtr="false" t="normal">D26/B26</f>
        <v>0.45850527281063735</v>
      </c>
      <c r="F26" s="42" t="n">
        <v>1</v>
      </c>
      <c r="G26" s="62" t="n">
        <v>4.8</v>
      </c>
      <c r="H26" s="42" t="s">
        <v>20</v>
      </c>
      <c r="I26" s="42" t="s">
        <v>20</v>
      </c>
      <c r="J26" s="42" t="s">
        <v>20</v>
      </c>
      <c r="K26" s="66" t="s">
        <v>20</v>
      </c>
      <c r="L26" s="42" t="s">
        <v>20</v>
      </c>
      <c r="M26" s="42" t="n">
        <v>1</v>
      </c>
      <c r="N26" s="42" t="n">
        <v>0</v>
      </c>
      <c r="O26" s="42" t="s">
        <v>20</v>
      </c>
      <c r="P26" s="42" t="s">
        <v>20</v>
      </c>
      <c r="Q26" s="42" t="s">
        <v>20</v>
      </c>
      <c r="R26" s="42" t="s">
        <v>20</v>
      </c>
      <c r="S26" s="42" t="n">
        <v>0</v>
      </c>
      <c r="T26" s="77" t="n">
        <v>0</v>
      </c>
      <c r="U26" s="42" t="s">
        <v>20</v>
      </c>
      <c r="V26" s="42" t="s">
        <v>20</v>
      </c>
      <c r="W26" s="42" t="s">
        <v>20</v>
      </c>
      <c r="X26" s="42" t="s">
        <v>20</v>
      </c>
      <c r="Y26" s="42" t="s">
        <v>20</v>
      </c>
      <c r="Z26" s="42" t="s">
        <v>20</v>
      </c>
      <c r="AA26" s="42" t="s">
        <v>20</v>
      </c>
      <c r="AB26" s="42" t="s">
        <v>20</v>
      </c>
      <c r="AC26" s="42" t="s">
        <v>20</v>
      </c>
      <c r="AD26" s="42" t="s">
        <v>20</v>
      </c>
    </row>
    <row customFormat="true" ht="15" outlineLevel="0" r="27" s="79">
      <c r="A27" s="285" t="n"/>
      <c r="B27" s="66" t="n"/>
      <c r="C27" s="66" t="n"/>
      <c r="D27" s="66" t="n"/>
      <c r="E27" s="67" t="n"/>
      <c r="F27" s="66" t="n"/>
      <c r="G27" s="68" t="n"/>
      <c r="H27" s="66" t="n"/>
      <c r="I27" s="66" t="n"/>
      <c r="J27" s="66" t="n"/>
      <c r="K27" s="66" t="n"/>
      <c r="L27" s="66" t="n"/>
      <c r="M27" s="66" t="n"/>
      <c r="N27" s="66" t="n"/>
      <c r="O27" s="66" t="n"/>
      <c r="P27" s="66" t="n"/>
      <c r="Q27" s="66" t="n"/>
      <c r="R27" s="66" t="n"/>
      <c r="S27" s="66" t="n"/>
      <c r="T27" s="66" t="n"/>
      <c r="U27" s="66" t="n"/>
      <c r="V27" s="68" t="n"/>
      <c r="W27" s="66" t="n"/>
      <c r="X27" s="68" t="n"/>
      <c r="Y27" s="66" t="n"/>
      <c r="Z27" s="66" t="n"/>
      <c r="AA27" s="66" t="n"/>
      <c r="AB27" s="66" t="n"/>
      <c r="AC27" s="66" t="n"/>
      <c r="AD27" s="66" t="n"/>
    </row>
    <row customFormat="true" ht="15" outlineLevel="0" r="28" s="79">
      <c r="A28" s="74" t="s">
        <v>95</v>
      </c>
      <c r="B28" s="42" t="n"/>
      <c r="C28" s="42" t="n"/>
      <c r="D28" s="42" t="n"/>
      <c r="E28" s="64" t="n"/>
      <c r="F28" s="42" t="n"/>
      <c r="G28" s="62" t="n"/>
      <c r="H28" s="42" t="n"/>
      <c r="I28" s="42" t="n"/>
      <c r="J28" s="66" t="n"/>
      <c r="K28" s="66" t="n"/>
      <c r="L28" s="42" t="n"/>
      <c r="M28" s="42" t="n"/>
      <c r="N28" s="42" t="n"/>
      <c r="O28" s="42" t="n"/>
      <c r="P28" s="42" t="n"/>
      <c r="Q28" s="42" t="n"/>
      <c r="R28" s="42" t="n"/>
      <c r="S28" s="42" t="n"/>
      <c r="T28" s="62" t="n"/>
      <c r="U28" s="42" t="n"/>
      <c r="V28" s="62" t="n"/>
      <c r="W28" s="42" t="n"/>
      <c r="X28" s="62" t="n"/>
      <c r="Y28" s="42" t="n"/>
      <c r="Z28" s="42" t="n"/>
      <c r="AA28" s="66" t="n"/>
      <c r="AB28" s="66" t="n"/>
      <c r="AC28" s="42" t="n"/>
      <c r="AD28" s="42" t="n"/>
    </row>
    <row customFormat="true" ht="15" outlineLevel="0" r="29" s="3">
      <c r="A29" s="280" t="s">
        <v>100</v>
      </c>
      <c r="B29" s="42" t="n">
        <v>21.05</v>
      </c>
      <c r="C29" s="42" t="n">
        <v>11</v>
      </c>
      <c r="D29" s="42" t="n">
        <v>21</v>
      </c>
      <c r="E29" s="334" t="n">
        <f aca="false" ca="false" dt2D="false" dtr="false" t="normal">D29/B29</f>
        <v>0.997624703087886</v>
      </c>
      <c r="F29" s="42" t="s">
        <v>20</v>
      </c>
      <c r="G29" s="42" t="s">
        <v>20</v>
      </c>
      <c r="H29" s="42" t="s">
        <v>20</v>
      </c>
      <c r="I29" s="42" t="s">
        <v>20</v>
      </c>
      <c r="J29" s="42" t="s">
        <v>20</v>
      </c>
      <c r="K29" s="42" t="s">
        <v>20</v>
      </c>
      <c r="L29" s="42" t="s">
        <v>20</v>
      </c>
      <c r="M29" s="42" t="s">
        <v>20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42" t="s">
        <v>20</v>
      </c>
      <c r="U29" s="42" t="n">
        <v>1</v>
      </c>
      <c r="V29" s="62" t="n">
        <v>5</v>
      </c>
      <c r="W29" s="42" t="s">
        <v>20</v>
      </c>
      <c r="X29" s="42" t="s">
        <v>20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s">
        <v>20</v>
      </c>
      <c r="AD29" s="42" t="s">
        <v>20</v>
      </c>
    </row>
    <row customFormat="true" ht="15" outlineLevel="0" r="30" s="79">
      <c r="A30" s="280" t="s">
        <v>99</v>
      </c>
      <c r="B30" s="42" t="n">
        <v>36.84</v>
      </c>
      <c r="C30" s="42" t="n">
        <v>7</v>
      </c>
      <c r="D30" s="42" t="n">
        <v>14</v>
      </c>
      <c r="E30" s="64" t="n">
        <f aca="false" ca="false" dt2D="false" dtr="false" t="normal">D30/B30</f>
        <v>0.38002171552660147</v>
      </c>
      <c r="F30" s="42" t="s">
        <v>20</v>
      </c>
      <c r="G30" s="42" t="s">
        <v>20</v>
      </c>
      <c r="H30" s="42" t="s">
        <v>20</v>
      </c>
      <c r="I30" s="42" t="s">
        <v>20</v>
      </c>
      <c r="J30" s="42" t="s">
        <v>20</v>
      </c>
      <c r="K30" s="42" t="s">
        <v>20</v>
      </c>
      <c r="L30" s="42" t="s">
        <v>20</v>
      </c>
      <c r="M30" s="42" t="s">
        <v>20</v>
      </c>
      <c r="N30" s="42" t="s">
        <v>20</v>
      </c>
      <c r="O30" s="42" t="s">
        <v>20</v>
      </c>
      <c r="P30" s="42" t="s">
        <v>20</v>
      </c>
      <c r="Q30" s="42" t="s">
        <v>20</v>
      </c>
      <c r="R30" s="42" t="s">
        <v>20</v>
      </c>
      <c r="S30" s="42" t="s">
        <v>20</v>
      </c>
      <c r="T30" s="42" t="s">
        <v>20</v>
      </c>
      <c r="U30" s="42" t="s">
        <v>20</v>
      </c>
      <c r="V30" s="42" t="s">
        <v>20</v>
      </c>
      <c r="W30" s="42" t="s">
        <v>20</v>
      </c>
      <c r="X30" s="42" t="s">
        <v>20</v>
      </c>
      <c r="Y30" s="42" t="s">
        <v>20</v>
      </c>
      <c r="Z30" s="42" t="s">
        <v>20</v>
      </c>
      <c r="AA30" s="42" t="s">
        <v>20</v>
      </c>
      <c r="AB30" s="42" t="s">
        <v>20</v>
      </c>
      <c r="AC30" s="42" t="s">
        <v>20</v>
      </c>
      <c r="AD30" s="42" t="s">
        <v>20</v>
      </c>
    </row>
    <row customFormat="true" ht="15" outlineLevel="0" r="31" s="79">
      <c r="A31" s="285" t="n"/>
      <c r="B31" s="66" t="n"/>
      <c r="C31" s="66" t="n"/>
      <c r="D31" s="66" t="n"/>
      <c r="E31" s="82" t="n"/>
      <c r="F31" s="66" t="n"/>
      <c r="G31" s="66" t="n"/>
      <c r="H31" s="66" t="n"/>
      <c r="I31" s="66" t="n"/>
      <c r="J31" s="66" t="n"/>
      <c r="K31" s="66" t="n"/>
      <c r="L31" s="66" t="n"/>
      <c r="M31" s="66" t="n"/>
      <c r="N31" s="66" t="n"/>
      <c r="O31" s="66" t="n"/>
      <c r="P31" s="66" t="n"/>
      <c r="Q31" s="66" t="n"/>
      <c r="R31" s="66" t="n"/>
      <c r="S31" s="66" t="n"/>
      <c r="T31" s="66" t="n"/>
      <c r="U31" s="66" t="n"/>
      <c r="V31" s="66" t="n"/>
      <c r="W31" s="66" t="n"/>
      <c r="X31" s="66" t="n"/>
      <c r="Y31" s="66" t="n"/>
      <c r="Z31" s="66" t="n"/>
      <c r="AA31" s="66" t="n"/>
      <c r="AB31" s="66" t="n"/>
      <c r="AC31" s="66" t="n"/>
      <c r="AD31" s="66" t="n"/>
    </row>
    <row customFormat="true" ht="15" outlineLevel="0" r="32" s="3">
      <c r="A32" s="74" t="s">
        <v>120</v>
      </c>
      <c r="B32" s="42" t="n"/>
      <c r="C32" s="42" t="n"/>
      <c r="D32" s="42" t="n"/>
      <c r="E32" s="64" t="n"/>
      <c r="F32" s="42" t="n"/>
      <c r="G32" s="62" t="n"/>
      <c r="H32" s="42" t="n"/>
      <c r="I32" s="42" t="n"/>
      <c r="J32" s="66" t="n"/>
      <c r="K32" s="66" t="n"/>
      <c r="L32" s="42" t="n"/>
      <c r="M32" s="42" t="n"/>
      <c r="N32" s="42" t="n"/>
      <c r="O32" s="42" t="n"/>
      <c r="P32" s="42" t="n"/>
      <c r="Q32" s="42" t="n"/>
      <c r="R32" s="42" t="n"/>
      <c r="S32" s="42" t="n"/>
      <c r="T32" s="62" t="n"/>
      <c r="U32" s="42" t="n"/>
      <c r="V32" s="62" t="n"/>
      <c r="W32" s="42" t="n"/>
      <c r="X32" s="62" t="n"/>
      <c r="Y32" s="42" t="n"/>
      <c r="Z32" s="42" t="n"/>
      <c r="AA32" s="66" t="n"/>
      <c r="AB32" s="66" t="n"/>
      <c r="AC32" s="42" t="n"/>
      <c r="AD32" s="42" t="n"/>
    </row>
    <row customFormat="true" ht="15" outlineLevel="0" r="33" s="3">
      <c r="A33" s="280" t="s">
        <v>122</v>
      </c>
      <c r="B33" s="42" t="n">
        <v>18.2</v>
      </c>
      <c r="C33" s="42" t="n">
        <v>28</v>
      </c>
      <c r="D33" s="42" t="n">
        <v>30</v>
      </c>
      <c r="E33" s="64" t="n">
        <f aca="false" ca="false" dt2D="false" dtr="false" t="normal">D33/B33</f>
        <v>1.6483516483516485</v>
      </c>
      <c r="F33" s="42" t="n">
        <v>2</v>
      </c>
      <c r="G33" s="62" t="n">
        <v>7.2</v>
      </c>
      <c r="H33" s="42" t="s">
        <v>20</v>
      </c>
      <c r="I33" s="42" t="s">
        <v>20</v>
      </c>
      <c r="J33" s="66" t="s">
        <v>20</v>
      </c>
      <c r="K33" s="66" t="s">
        <v>20</v>
      </c>
      <c r="L33" s="42" t="n">
        <v>1</v>
      </c>
      <c r="M33" s="42" t="n">
        <v>1</v>
      </c>
      <c r="N33" s="42" t="n">
        <v>2</v>
      </c>
      <c r="O33" s="42" t="s">
        <v>20</v>
      </c>
      <c r="P33" s="42" t="s">
        <v>20</v>
      </c>
      <c r="Q33" s="42" t="s">
        <v>20</v>
      </c>
      <c r="R33" s="42" t="n">
        <v>1</v>
      </c>
      <c r="S33" s="42" t="n">
        <v>1</v>
      </c>
      <c r="T33" s="62" t="n">
        <v>100</v>
      </c>
      <c r="U33" s="42" t="n">
        <v>2</v>
      </c>
      <c r="V33" s="62" t="n">
        <v>8</v>
      </c>
      <c r="W33" s="42" t="n">
        <v>2</v>
      </c>
      <c r="X33" s="62" t="n">
        <v>6.7</v>
      </c>
      <c r="Y33" s="42" t="s">
        <v>20</v>
      </c>
      <c r="Z33" s="42" t="s">
        <v>20</v>
      </c>
      <c r="AA33" s="66" t="s">
        <v>20</v>
      </c>
      <c r="AB33" s="66" t="s">
        <v>20</v>
      </c>
      <c r="AC33" s="42" t="n">
        <v>1</v>
      </c>
      <c r="AD33" s="42" t="n">
        <v>1</v>
      </c>
    </row>
    <row customFormat="true" ht="15" outlineLevel="0" r="34" s="3">
      <c r="A34" s="285" t="n"/>
      <c r="B34" s="66" t="n"/>
      <c r="C34" s="66" t="n"/>
      <c r="D34" s="66" t="n"/>
      <c r="E34" s="67" t="n"/>
      <c r="F34" s="66" t="n"/>
      <c r="G34" s="62" t="n"/>
      <c r="H34" s="42" t="n"/>
      <c r="I34" s="66" t="n"/>
      <c r="J34" s="66" t="n"/>
      <c r="K34" s="66" t="n"/>
      <c r="L34" s="66" t="n"/>
      <c r="M34" s="66" t="n"/>
      <c r="N34" s="66" t="n"/>
      <c r="O34" s="66" t="n"/>
      <c r="P34" s="42" t="n"/>
      <c r="Q34" s="42" t="n"/>
      <c r="R34" s="66" t="n"/>
      <c r="S34" s="66" t="n"/>
      <c r="T34" s="68" t="n"/>
      <c r="U34" s="66" t="n"/>
      <c r="V34" s="62" t="n"/>
      <c r="W34" s="66" t="n"/>
      <c r="X34" s="62" t="n"/>
      <c r="Y34" s="42" t="n"/>
      <c r="Z34" s="66" t="n"/>
      <c r="AA34" s="66" t="n"/>
      <c r="AB34" s="66" t="n"/>
      <c r="AC34" s="66" t="n"/>
      <c r="AD34" s="66" t="n"/>
    </row>
    <row customFormat="true" ht="15" outlineLevel="0" r="35" s="3">
      <c r="A35" s="74" t="s">
        <v>139</v>
      </c>
      <c r="B35" s="42" t="n"/>
      <c r="C35" s="42" t="n"/>
      <c r="D35" s="42" t="n"/>
      <c r="E35" s="64" t="n"/>
      <c r="F35" s="42" t="n"/>
      <c r="G35" s="62" t="n"/>
      <c r="H35" s="42" t="n"/>
      <c r="I35" s="42" t="n"/>
      <c r="J35" s="66" t="n"/>
      <c r="K35" s="66" t="n"/>
      <c r="L35" s="42" t="n"/>
      <c r="M35" s="42" t="n"/>
      <c r="N35" s="42" t="n"/>
      <c r="O35" s="42" t="n"/>
      <c r="P35" s="42" t="n"/>
      <c r="Q35" s="42" t="n"/>
      <c r="R35" s="42" t="n"/>
      <c r="S35" s="42" t="n"/>
      <c r="T35" s="62" t="n"/>
      <c r="U35" s="42" t="n"/>
      <c r="V35" s="62" t="n"/>
      <c r="W35" s="42" t="n"/>
      <c r="X35" s="62" t="n"/>
      <c r="Y35" s="42" t="n"/>
      <c r="Z35" s="42" t="n"/>
      <c r="AA35" s="66" t="n"/>
      <c r="AB35" s="66" t="n"/>
      <c r="AC35" s="42" t="n"/>
      <c r="AD35" s="42" t="n"/>
    </row>
    <row customFormat="true" ht="15" outlineLevel="0" r="36" s="3">
      <c r="A36" s="280" t="s">
        <v>141</v>
      </c>
      <c r="B36" s="42" t="n">
        <v>40.79</v>
      </c>
      <c r="C36" s="42" t="n">
        <v>44</v>
      </c>
      <c r="D36" s="42" t="n">
        <v>50</v>
      </c>
      <c r="E36" s="64" t="n">
        <f aca="false" ca="false" dt2D="false" dtr="false" t="normal">D36/B36</f>
        <v>1.2257906349595489</v>
      </c>
      <c r="F36" s="42" t="n">
        <v>3</v>
      </c>
      <c r="G36" s="62" t="n">
        <v>6.9</v>
      </c>
      <c r="H36" s="42" t="s">
        <v>20</v>
      </c>
      <c r="I36" s="42" t="s">
        <v>20</v>
      </c>
      <c r="J36" s="66" t="s">
        <v>20</v>
      </c>
      <c r="K36" s="66" t="s">
        <v>20</v>
      </c>
      <c r="L36" s="42" t="n">
        <v>2</v>
      </c>
      <c r="M36" s="42" t="n">
        <v>1</v>
      </c>
      <c r="N36" s="42" t="n">
        <v>2</v>
      </c>
      <c r="O36" s="42" t="s">
        <v>20</v>
      </c>
      <c r="P36" s="42" t="s">
        <v>20</v>
      </c>
      <c r="Q36" s="42" t="s">
        <v>20</v>
      </c>
      <c r="R36" s="42" t="n">
        <v>1</v>
      </c>
      <c r="S36" s="42" t="n">
        <v>1</v>
      </c>
      <c r="T36" s="62" t="n">
        <v>67</v>
      </c>
      <c r="U36" s="42" t="n">
        <v>4</v>
      </c>
      <c r="V36" s="62" t="n">
        <v>8</v>
      </c>
      <c r="W36" s="42" t="n">
        <v>3</v>
      </c>
      <c r="X36" s="62" t="n">
        <v>6</v>
      </c>
      <c r="Y36" s="42" t="s">
        <v>20</v>
      </c>
      <c r="Z36" s="42" t="s">
        <v>20</v>
      </c>
      <c r="AA36" s="66" t="s">
        <v>20</v>
      </c>
      <c r="AB36" s="66" t="s">
        <v>20</v>
      </c>
      <c r="AC36" s="42" t="n">
        <v>2</v>
      </c>
      <c r="AD36" s="42" t="n">
        <v>1</v>
      </c>
    </row>
    <row customFormat="true" ht="15" outlineLevel="0" r="37" s="3">
      <c r="A37" s="285" t="n"/>
      <c r="B37" s="66" t="n"/>
      <c r="C37" s="66" t="n"/>
      <c r="D37" s="66" t="n"/>
      <c r="E37" s="67" t="n"/>
      <c r="F37" s="66" t="n"/>
      <c r="G37" s="62" t="n"/>
      <c r="H37" s="42" t="n"/>
      <c r="I37" s="66" t="n"/>
      <c r="J37" s="66" t="n"/>
      <c r="K37" s="66" t="n"/>
      <c r="L37" s="66" t="n"/>
      <c r="M37" s="66" t="n"/>
      <c r="N37" s="66" t="n"/>
      <c r="O37" s="66" t="n"/>
      <c r="P37" s="42" t="n"/>
      <c r="Q37" s="42" t="n"/>
      <c r="R37" s="66" t="n"/>
      <c r="S37" s="66" t="n"/>
      <c r="T37" s="68" t="n"/>
      <c r="U37" s="66" t="n"/>
      <c r="V37" s="62" t="n"/>
      <c r="W37" s="66" t="n"/>
      <c r="X37" s="62" t="n"/>
      <c r="Y37" s="42" t="n"/>
      <c r="Z37" s="66" t="n"/>
      <c r="AA37" s="66" t="n"/>
      <c r="AB37" s="66" t="n"/>
      <c r="AC37" s="66" t="n"/>
      <c r="AD37" s="66" t="n"/>
    </row>
    <row customFormat="true" ht="15" outlineLevel="0" r="38" s="3">
      <c r="A38" s="74" t="s">
        <v>151</v>
      </c>
      <c r="B38" s="42" t="n"/>
      <c r="C38" s="42" t="n"/>
      <c r="D38" s="42" t="n"/>
      <c r="E38" s="64" t="n"/>
      <c r="F38" s="42" t="n"/>
      <c r="G38" s="62" t="n"/>
      <c r="H38" s="42" t="n"/>
      <c r="I38" s="42" t="n"/>
      <c r="J38" s="66" t="n"/>
      <c r="K38" s="66" t="n"/>
      <c r="L38" s="42" t="n"/>
      <c r="M38" s="42" t="n"/>
      <c r="N38" s="42" t="n"/>
      <c r="O38" s="42" t="n"/>
      <c r="P38" s="42" t="n"/>
      <c r="Q38" s="42" t="n"/>
      <c r="R38" s="42" t="n"/>
      <c r="S38" s="42" t="n"/>
      <c r="T38" s="62" t="n"/>
      <c r="U38" s="42" t="n"/>
      <c r="V38" s="62" t="n"/>
      <c r="W38" s="42" t="n"/>
      <c r="X38" s="62" t="n"/>
      <c r="Y38" s="42" t="n"/>
      <c r="Z38" s="42" t="n"/>
      <c r="AA38" s="66" t="n"/>
      <c r="AB38" s="66" t="n"/>
      <c r="AC38" s="42" t="n"/>
      <c r="AD38" s="42" t="n"/>
    </row>
    <row customFormat="true" ht="15" outlineLevel="0" r="39" s="3">
      <c r="A39" s="280" t="s">
        <v>153</v>
      </c>
      <c r="B39" s="42" t="n">
        <v>17.45</v>
      </c>
      <c r="C39" s="42" t="n">
        <v>37</v>
      </c>
      <c r="D39" s="42" t="n">
        <v>41</v>
      </c>
      <c r="E39" s="64" t="n">
        <f aca="false" ca="false" dt2D="false" dtr="false" t="normal">D39/B39</f>
        <v>2.349570200573066</v>
      </c>
      <c r="F39" s="42" t="n">
        <v>2</v>
      </c>
      <c r="G39" s="42" t="n">
        <v>5.5</v>
      </c>
      <c r="H39" s="42" t="s">
        <v>20</v>
      </c>
      <c r="I39" s="42" t="s">
        <v>20</v>
      </c>
      <c r="J39" s="42" t="s">
        <v>20</v>
      </c>
      <c r="K39" s="42" t="s">
        <v>20</v>
      </c>
      <c r="L39" s="42" t="n">
        <v>1</v>
      </c>
      <c r="M39" s="42" t="n">
        <v>1</v>
      </c>
      <c r="N39" s="42" t="n">
        <v>1</v>
      </c>
      <c r="O39" s="42" t="s">
        <v>20</v>
      </c>
      <c r="P39" s="42" t="s">
        <v>20</v>
      </c>
      <c r="Q39" s="42" t="s">
        <v>20</v>
      </c>
      <c r="R39" s="42" t="n">
        <v>1</v>
      </c>
      <c r="S39" s="42" t="n">
        <v>0</v>
      </c>
      <c r="T39" s="62" t="n">
        <v>50</v>
      </c>
      <c r="U39" s="42" t="n">
        <v>3</v>
      </c>
      <c r="V39" s="62" t="n">
        <v>8</v>
      </c>
      <c r="W39" s="42" t="n">
        <v>3</v>
      </c>
      <c r="X39" s="42" t="n">
        <v>7.4</v>
      </c>
      <c r="Y39" s="42" t="s">
        <v>20</v>
      </c>
      <c r="Z39" s="42" t="s">
        <v>20</v>
      </c>
      <c r="AA39" s="42" t="s">
        <v>20</v>
      </c>
      <c r="AB39" s="42" t="s">
        <v>20</v>
      </c>
      <c r="AC39" s="42" t="n">
        <v>2</v>
      </c>
      <c r="AD39" s="42" t="n">
        <v>1</v>
      </c>
    </row>
    <row customFormat="true" ht="15" outlineLevel="0" r="40" s="79">
      <c r="A40" s="285" t="n"/>
      <c r="B40" s="66" t="n"/>
      <c r="C40" s="66" t="n"/>
      <c r="D40" s="66" t="n"/>
      <c r="E40" s="67" t="n"/>
      <c r="F40" s="66" t="n"/>
      <c r="G40" s="68" t="n"/>
      <c r="H40" s="66" t="n"/>
      <c r="I40" s="66" t="n"/>
      <c r="J40" s="66" t="n"/>
      <c r="K40" s="66" t="n"/>
      <c r="L40" s="66" t="n"/>
      <c r="M40" s="66" t="n"/>
      <c r="N40" s="66" t="n"/>
      <c r="O40" s="66" t="n"/>
      <c r="P40" s="66" t="n"/>
      <c r="Q40" s="66" t="n"/>
      <c r="R40" s="66" t="n"/>
      <c r="S40" s="66" t="n"/>
      <c r="T40" s="72" t="n"/>
      <c r="U40" s="66" t="n"/>
      <c r="V40" s="68" t="n"/>
      <c r="W40" s="66" t="n"/>
      <c r="X40" s="68" t="n"/>
      <c r="Y40" s="66" t="n"/>
      <c r="Z40" s="66" t="n"/>
      <c r="AA40" s="66" t="n"/>
      <c r="AB40" s="66" t="n"/>
      <c r="AC40" s="66" t="n"/>
      <c r="AD40" s="66" t="n"/>
    </row>
    <row customFormat="true" customHeight="true" ht="15.1999998092651" outlineLevel="0" r="41" s="3">
      <c r="A41" s="285" t="s">
        <v>155</v>
      </c>
      <c r="B41" s="42" t="n"/>
      <c r="C41" s="42" t="n"/>
      <c r="D41" s="42" t="n"/>
      <c r="E41" s="64" t="n"/>
      <c r="F41" s="42" t="n"/>
      <c r="G41" s="62" t="n"/>
      <c r="H41" s="42" t="n"/>
      <c r="I41" s="42" t="n"/>
      <c r="J41" s="66" t="n"/>
      <c r="K41" s="66" t="n"/>
      <c r="L41" s="42" t="n"/>
      <c r="M41" s="42" t="n"/>
      <c r="N41" s="42" t="n"/>
      <c r="O41" s="42" t="n"/>
      <c r="P41" s="42" t="n"/>
      <c r="Q41" s="42" t="n"/>
      <c r="R41" s="42" t="n"/>
      <c r="S41" s="42" t="n"/>
      <c r="T41" s="62" t="n"/>
      <c r="U41" s="42" t="n"/>
      <c r="V41" s="62" t="n"/>
      <c r="W41" s="42" t="n"/>
      <c r="X41" s="62" t="n"/>
      <c r="Y41" s="42" t="n"/>
      <c r="Z41" s="42" t="n"/>
      <c r="AA41" s="66" t="n"/>
      <c r="AB41" s="66" t="n"/>
      <c r="AC41" s="42" t="n"/>
      <c r="AD41" s="42" t="n"/>
    </row>
    <row customFormat="true" ht="15" outlineLevel="0" r="42" s="3">
      <c r="A42" s="280" t="s">
        <v>159</v>
      </c>
      <c r="B42" s="42" t="n">
        <v>10.21</v>
      </c>
      <c r="C42" s="42" t="n">
        <v>14</v>
      </c>
      <c r="D42" s="42" t="n">
        <v>17</v>
      </c>
      <c r="E42" s="64" t="n">
        <f aca="false" ca="false" dt2D="false" dtr="false" t="normal">D42/B42</f>
        <v>1.6650342801175317</v>
      </c>
      <c r="F42" s="42" t="s">
        <v>20</v>
      </c>
      <c r="G42" s="42" t="s">
        <v>20</v>
      </c>
      <c r="H42" s="42" t="s">
        <v>20</v>
      </c>
      <c r="I42" s="42" t="s">
        <v>20</v>
      </c>
      <c r="J42" s="42" t="s">
        <v>20</v>
      </c>
      <c r="K42" s="42" t="s">
        <v>20</v>
      </c>
      <c r="L42" s="42" t="s">
        <v>20</v>
      </c>
      <c r="M42" s="42" t="s">
        <v>20</v>
      </c>
      <c r="N42" s="42" t="s">
        <v>20</v>
      </c>
      <c r="O42" s="42" t="s">
        <v>20</v>
      </c>
      <c r="P42" s="42" t="s">
        <v>20</v>
      </c>
      <c r="Q42" s="42" t="s">
        <v>20</v>
      </c>
      <c r="R42" s="42" t="s">
        <v>20</v>
      </c>
      <c r="S42" s="42" t="s">
        <v>20</v>
      </c>
      <c r="T42" s="42" t="s">
        <v>20</v>
      </c>
      <c r="U42" s="42" t="n">
        <v>1</v>
      </c>
      <c r="V42" s="62" t="n">
        <v>8</v>
      </c>
      <c r="W42" s="42" t="n">
        <v>1</v>
      </c>
      <c r="X42" s="42" t="n">
        <v>5.9</v>
      </c>
      <c r="Y42" s="42" t="s">
        <v>20</v>
      </c>
      <c r="Z42" s="42" t="s">
        <v>20</v>
      </c>
      <c r="AA42" s="42" t="s">
        <v>20</v>
      </c>
      <c r="AB42" s="42" t="s">
        <v>20</v>
      </c>
      <c r="AC42" s="42" t="s">
        <v>20</v>
      </c>
      <c r="AD42" s="42" t="n">
        <v>1</v>
      </c>
    </row>
    <row customFormat="true" ht="15" outlineLevel="0" r="43" s="3">
      <c r="A43" s="280" t="s">
        <v>158</v>
      </c>
      <c r="B43" s="42" t="n">
        <v>21.47</v>
      </c>
      <c r="C43" s="73" t="n">
        <v>5</v>
      </c>
      <c r="D43" s="73" t="n">
        <v>7</v>
      </c>
      <c r="E43" s="64" t="n">
        <f aca="false" ca="false" dt2D="false" dtr="false" t="normal">D43/B43</f>
        <v>0.3260363297624593</v>
      </c>
      <c r="F43" s="42" t="s">
        <v>20</v>
      </c>
      <c r="G43" s="42" t="s">
        <v>20</v>
      </c>
      <c r="H43" s="42" t="s">
        <v>20</v>
      </c>
      <c r="I43" s="42" t="s">
        <v>20</v>
      </c>
      <c r="J43" s="42" t="s">
        <v>20</v>
      </c>
      <c r="K43" s="42" t="s">
        <v>20</v>
      </c>
      <c r="L43" s="42" t="s">
        <v>20</v>
      </c>
      <c r="M43" s="42" t="s">
        <v>20</v>
      </c>
      <c r="N43" s="42" t="s">
        <v>20</v>
      </c>
      <c r="O43" s="42" t="s">
        <v>20</v>
      </c>
      <c r="P43" s="42" t="s">
        <v>20</v>
      </c>
      <c r="Q43" s="42" t="s">
        <v>20</v>
      </c>
      <c r="R43" s="42" t="s">
        <v>20</v>
      </c>
      <c r="S43" s="42" t="s">
        <v>20</v>
      </c>
      <c r="T43" s="42" t="s">
        <v>20</v>
      </c>
      <c r="U43" s="42" t="s">
        <v>20</v>
      </c>
      <c r="V43" s="42" t="s">
        <v>20</v>
      </c>
      <c r="W43" s="42" t="s">
        <v>20</v>
      </c>
      <c r="X43" s="42" t="s">
        <v>20</v>
      </c>
      <c r="Y43" s="42" t="s">
        <v>20</v>
      </c>
      <c r="Z43" s="42" t="s">
        <v>20</v>
      </c>
      <c r="AA43" s="42" t="s">
        <v>20</v>
      </c>
      <c r="AB43" s="42" t="s">
        <v>20</v>
      </c>
      <c r="AC43" s="42" t="s">
        <v>20</v>
      </c>
      <c r="AD43" s="42" t="s">
        <v>20</v>
      </c>
    </row>
    <row customFormat="true" ht="15" outlineLevel="0" r="44" s="79">
      <c r="A44" s="335" t="n"/>
      <c r="B44" s="67" t="n"/>
      <c r="C44" s="336" t="n"/>
      <c r="D44" s="336" t="n"/>
      <c r="E44" s="67" t="n"/>
      <c r="F44" s="336" t="n"/>
      <c r="G44" s="67" t="n"/>
      <c r="H44" s="67" t="n"/>
      <c r="I44" s="336" t="n"/>
      <c r="J44" s="67" t="n"/>
      <c r="K44" s="67" t="n"/>
      <c r="L44" s="336" t="n"/>
      <c r="M44" s="336" t="n"/>
      <c r="N44" s="336" t="n"/>
      <c r="O44" s="336" t="n"/>
      <c r="P44" s="67" t="n"/>
      <c r="Q44" s="67" t="n"/>
      <c r="R44" s="336" t="n"/>
      <c r="S44" s="336" t="n"/>
      <c r="T44" s="67" t="n"/>
      <c r="U44" s="336" t="n"/>
      <c r="V44" s="67" t="n"/>
      <c r="W44" s="336" t="n"/>
      <c r="X44" s="67" t="n"/>
      <c r="Y44" s="67" t="n"/>
      <c r="Z44" s="336" t="n"/>
      <c r="AA44" s="67" t="n"/>
      <c r="AB44" s="67" t="n"/>
      <c r="AC44" s="336" t="n"/>
      <c r="AD44" s="336" t="n"/>
    </row>
    <row customFormat="true" ht="15" outlineLevel="0" r="45" s="3">
      <c r="A45" s="74" t="s">
        <v>175</v>
      </c>
      <c r="B45" s="42" t="n"/>
      <c r="C45" s="42" t="n"/>
      <c r="D45" s="42" t="n"/>
      <c r="E45" s="64" t="n"/>
      <c r="F45" s="42" t="n"/>
      <c r="G45" s="62" t="n"/>
      <c r="H45" s="42" t="n"/>
      <c r="I45" s="42" t="n"/>
      <c r="J45" s="66" t="n"/>
      <c r="K45" s="66" t="n"/>
      <c r="L45" s="42" t="n"/>
      <c r="M45" s="42" t="n"/>
      <c r="N45" s="42" t="n"/>
      <c r="O45" s="42" t="n"/>
      <c r="P45" s="42" t="n"/>
      <c r="Q45" s="42" t="n"/>
      <c r="R45" s="42" t="n"/>
      <c r="S45" s="42" t="n"/>
      <c r="T45" s="62" t="n"/>
      <c r="U45" s="42" t="n"/>
      <c r="V45" s="62" t="n"/>
      <c r="W45" s="42" t="n"/>
      <c r="X45" s="62" t="n"/>
      <c r="Y45" s="42" t="n"/>
      <c r="Z45" s="42" t="n"/>
      <c r="AA45" s="66" t="n"/>
      <c r="AB45" s="66" t="n"/>
      <c r="AC45" s="42" t="n"/>
      <c r="AD45" s="42" t="n"/>
    </row>
    <row customFormat="true" ht="15" outlineLevel="0" r="46" s="3">
      <c r="A46" s="63" t="s">
        <v>180</v>
      </c>
      <c r="B46" s="42" t="n">
        <v>39.56</v>
      </c>
      <c r="C46" s="42" t="s">
        <v>20</v>
      </c>
      <c r="D46" s="42" t="n">
        <v>7</v>
      </c>
      <c r="E46" s="64" t="n">
        <f aca="false" ca="false" dt2D="false" dtr="false" t="normal">D46/B46</f>
        <v>0.1769464105156724</v>
      </c>
      <c r="F46" s="42" t="s">
        <v>20</v>
      </c>
      <c r="G46" s="42" t="s">
        <v>20</v>
      </c>
      <c r="H46" s="42" t="s">
        <v>20</v>
      </c>
      <c r="I46" s="42" t="s">
        <v>20</v>
      </c>
      <c r="J46" s="42" t="s">
        <v>20</v>
      </c>
      <c r="K46" s="42" t="s">
        <v>20</v>
      </c>
      <c r="L46" s="42" t="s">
        <v>20</v>
      </c>
      <c r="M46" s="42" t="s">
        <v>20</v>
      </c>
      <c r="N46" s="42" t="s">
        <v>20</v>
      </c>
      <c r="O46" s="42" t="s">
        <v>20</v>
      </c>
      <c r="P46" s="42" t="s">
        <v>20</v>
      </c>
      <c r="Q46" s="42" t="s">
        <v>20</v>
      </c>
      <c r="R46" s="42" t="s">
        <v>20</v>
      </c>
      <c r="S46" s="42" t="s">
        <v>20</v>
      </c>
      <c r="T46" s="42" t="s">
        <v>20</v>
      </c>
      <c r="U46" s="42" t="s">
        <v>20</v>
      </c>
      <c r="V46" s="42" t="s">
        <v>20</v>
      </c>
      <c r="W46" s="42" t="s">
        <v>20</v>
      </c>
      <c r="X46" s="42" t="s">
        <v>20</v>
      </c>
      <c r="Y46" s="42" t="s">
        <v>20</v>
      </c>
      <c r="Z46" s="42" t="s">
        <v>20</v>
      </c>
      <c r="AA46" s="42" t="s">
        <v>20</v>
      </c>
      <c r="AB46" s="42" t="s">
        <v>20</v>
      </c>
      <c r="AC46" s="42" t="s">
        <v>20</v>
      </c>
      <c r="AD46" s="42" t="s">
        <v>20</v>
      </c>
    </row>
    <row customFormat="true" ht="15" outlineLevel="0" r="47" s="3">
      <c r="A47" s="280" t="s">
        <v>177</v>
      </c>
      <c r="B47" s="42" t="n">
        <v>16.12</v>
      </c>
      <c r="C47" s="42" t="n">
        <v>35</v>
      </c>
      <c r="D47" s="42" t="n">
        <v>35</v>
      </c>
      <c r="E47" s="64" t="n">
        <f aca="false" ca="false" dt2D="false" dtr="false" t="normal">D47/B47</f>
        <v>2.1712158808933</v>
      </c>
      <c r="F47" s="42" t="n">
        <v>2</v>
      </c>
      <c r="G47" s="62" t="n">
        <v>5.8</v>
      </c>
      <c r="H47" s="42" t="s">
        <v>20</v>
      </c>
      <c r="I47" s="42" t="s">
        <v>20</v>
      </c>
      <c r="J47" s="66" t="s">
        <v>20</v>
      </c>
      <c r="K47" s="66" t="s">
        <v>20</v>
      </c>
      <c r="L47" s="42" t="n">
        <v>1</v>
      </c>
      <c r="M47" s="42" t="n">
        <v>1</v>
      </c>
      <c r="N47" s="42" t="s">
        <v>20</v>
      </c>
      <c r="O47" s="42" t="s">
        <v>20</v>
      </c>
      <c r="P47" s="42" t="s">
        <v>20</v>
      </c>
      <c r="Q47" s="42" t="s">
        <v>20</v>
      </c>
      <c r="R47" s="42" t="s">
        <v>20</v>
      </c>
      <c r="S47" s="42" t="s">
        <v>20</v>
      </c>
      <c r="T47" s="62" t="n">
        <v>0</v>
      </c>
      <c r="U47" s="42" t="n">
        <v>2</v>
      </c>
      <c r="V47" s="62" t="n">
        <v>8</v>
      </c>
      <c r="W47" s="42" t="n">
        <v>2</v>
      </c>
      <c r="X47" s="62" t="n">
        <v>5.8</v>
      </c>
      <c r="Y47" s="42" t="s">
        <v>20</v>
      </c>
      <c r="Z47" s="42" t="s">
        <v>20</v>
      </c>
      <c r="AA47" s="66" t="s">
        <v>20</v>
      </c>
      <c r="AB47" s="66" t="s">
        <v>20</v>
      </c>
      <c r="AC47" s="42" t="n">
        <v>1</v>
      </c>
      <c r="AD47" s="42" t="n">
        <v>1</v>
      </c>
    </row>
    <row customFormat="true" ht="15" outlineLevel="0" r="48" s="3">
      <c r="A48" s="280" t="s">
        <v>182</v>
      </c>
      <c r="B48" s="42" t="n">
        <v>40.24</v>
      </c>
      <c r="C48" s="42" t="n">
        <v>35</v>
      </c>
      <c r="D48" s="42" t="n">
        <v>35</v>
      </c>
      <c r="E48" s="64" t="n">
        <f aca="false" ca="false" dt2D="false" dtr="false" t="normal">D48/B48</f>
        <v>0.8697813121272365</v>
      </c>
      <c r="F48" s="42" t="n">
        <v>1</v>
      </c>
      <c r="G48" s="62" t="n">
        <v>2.9</v>
      </c>
      <c r="H48" s="42" t="s">
        <v>20</v>
      </c>
      <c r="I48" s="42" t="s">
        <v>20</v>
      </c>
      <c r="J48" s="66" t="s">
        <v>20</v>
      </c>
      <c r="K48" s="66" t="s">
        <v>20</v>
      </c>
      <c r="L48" s="42" t="s">
        <v>20</v>
      </c>
      <c r="M48" s="42" t="n">
        <v>1</v>
      </c>
      <c r="N48" s="42" t="s">
        <v>20</v>
      </c>
      <c r="O48" s="42" t="s">
        <v>20</v>
      </c>
      <c r="P48" s="42" t="s">
        <v>20</v>
      </c>
      <c r="Q48" s="42" t="s">
        <v>20</v>
      </c>
      <c r="R48" s="42" t="s">
        <v>20</v>
      </c>
      <c r="S48" s="42" t="s">
        <v>20</v>
      </c>
      <c r="T48" s="62" t="n">
        <v>0</v>
      </c>
      <c r="U48" s="42" t="n">
        <v>1</v>
      </c>
      <c r="V48" s="62" t="n">
        <v>5</v>
      </c>
      <c r="W48" s="42" t="n">
        <v>1</v>
      </c>
      <c r="X48" s="62" t="n">
        <v>2.9</v>
      </c>
      <c r="Y48" s="42" t="s">
        <v>20</v>
      </c>
      <c r="Z48" s="42" t="s">
        <v>20</v>
      </c>
      <c r="AA48" s="66" t="s">
        <v>20</v>
      </c>
      <c r="AB48" s="66" t="s">
        <v>20</v>
      </c>
      <c r="AC48" s="42" t="s">
        <v>20</v>
      </c>
      <c r="AD48" s="42" t="n">
        <v>1</v>
      </c>
    </row>
    <row customFormat="true" ht="15" outlineLevel="0" r="49" s="3">
      <c r="A49" s="280" t="s">
        <v>176</v>
      </c>
      <c r="B49" s="42" t="n">
        <v>40.75</v>
      </c>
      <c r="C49" s="42" t="n">
        <v>44</v>
      </c>
      <c r="D49" s="42" t="n">
        <v>29</v>
      </c>
      <c r="E49" s="64" t="n">
        <f aca="false" ca="false" dt2D="false" dtr="false" t="normal">D49/B49</f>
        <v>0.7116564417177914</v>
      </c>
      <c r="F49" s="42" t="n">
        <v>2</v>
      </c>
      <c r="G49" s="62" t="n">
        <v>4.6</v>
      </c>
      <c r="H49" s="42" t="s">
        <v>20</v>
      </c>
      <c r="I49" s="42" t="s">
        <v>20</v>
      </c>
      <c r="J49" s="66" t="s">
        <v>20</v>
      </c>
      <c r="K49" s="66" t="s">
        <v>20</v>
      </c>
      <c r="L49" s="42" t="n">
        <v>1</v>
      </c>
      <c r="M49" s="42" t="n">
        <v>1</v>
      </c>
      <c r="N49" s="42" t="n">
        <v>1</v>
      </c>
      <c r="O49" s="42" t="s">
        <v>20</v>
      </c>
      <c r="P49" s="42" t="s">
        <v>20</v>
      </c>
      <c r="Q49" s="42" t="s">
        <v>20</v>
      </c>
      <c r="R49" s="42" t="n">
        <v>1</v>
      </c>
      <c r="S49" s="42" t="n">
        <v>0</v>
      </c>
      <c r="T49" s="62" t="n">
        <v>50</v>
      </c>
      <c r="U49" s="42" t="n">
        <v>1</v>
      </c>
      <c r="V49" s="62" t="n">
        <v>5</v>
      </c>
      <c r="W49" s="42" t="n">
        <v>1</v>
      </c>
      <c r="X49" s="62" t="n">
        <v>3.5</v>
      </c>
      <c r="Y49" s="42" t="s">
        <v>20</v>
      </c>
      <c r="Z49" s="42" t="s">
        <v>20</v>
      </c>
      <c r="AA49" s="66" t="s">
        <v>20</v>
      </c>
      <c r="AB49" s="66" t="s">
        <v>20</v>
      </c>
      <c r="AC49" s="42" t="s">
        <v>20</v>
      </c>
      <c r="AD49" s="42" t="n">
        <v>1</v>
      </c>
    </row>
    <row customFormat="true" ht="12.75" outlineLevel="0" r="50" s="85">
      <c r="A50" s="285" t="n"/>
      <c r="B50" s="66" t="n"/>
      <c r="C50" s="66" t="n"/>
      <c r="D50" s="66" t="n"/>
      <c r="E50" s="67" t="n"/>
      <c r="F50" s="66" t="n"/>
      <c r="G50" s="68" t="n"/>
      <c r="H50" s="66" t="n"/>
      <c r="I50" s="66" t="n"/>
      <c r="J50" s="66" t="n"/>
      <c r="K50" s="66" t="n"/>
      <c r="L50" s="66" t="n"/>
      <c r="M50" s="66" t="n"/>
      <c r="N50" s="66" t="n"/>
      <c r="O50" s="66" t="n"/>
      <c r="P50" s="66" t="n"/>
      <c r="Q50" s="66" t="n"/>
      <c r="R50" s="66" t="n"/>
      <c r="S50" s="66" t="n"/>
      <c r="T50" s="68" t="n"/>
      <c r="U50" s="66" t="n"/>
      <c r="V50" s="68" t="n"/>
      <c r="W50" s="66" t="n"/>
      <c r="X50" s="68" t="n"/>
      <c r="Y50" s="66" t="n"/>
      <c r="Z50" s="66" t="n"/>
      <c r="AA50" s="66" t="n"/>
      <c r="AB50" s="66" t="n"/>
      <c r="AC50" s="66" t="n"/>
      <c r="AD50" s="66" t="n"/>
    </row>
    <row customFormat="true" ht="15" outlineLevel="0" r="51" s="3">
      <c r="A51" s="74" t="s">
        <v>183</v>
      </c>
      <c r="B51" s="42" t="n"/>
      <c r="C51" s="42" t="n"/>
      <c r="D51" s="42" t="n"/>
      <c r="E51" s="64" t="n"/>
      <c r="F51" s="42" t="n"/>
      <c r="G51" s="62" t="n"/>
      <c r="H51" s="42" t="n"/>
      <c r="I51" s="42" t="n"/>
      <c r="J51" s="66" t="n"/>
      <c r="K51" s="66" t="n"/>
      <c r="L51" s="42" t="n"/>
      <c r="M51" s="42" t="n"/>
      <c r="N51" s="42" t="n"/>
      <c r="O51" s="42" t="n"/>
      <c r="P51" s="42" t="n"/>
      <c r="Q51" s="42" t="n"/>
      <c r="R51" s="42" t="n"/>
      <c r="S51" s="42" t="n"/>
      <c r="T51" s="62" t="n"/>
      <c r="U51" s="42" t="n"/>
      <c r="V51" s="62" t="n"/>
      <c r="W51" s="42" t="n"/>
      <c r="X51" s="62" t="n"/>
      <c r="Y51" s="42" t="n"/>
      <c r="Z51" s="42" t="n"/>
      <c r="AA51" s="66" t="n"/>
      <c r="AB51" s="66" t="n"/>
      <c r="AC51" s="42" t="n"/>
      <c r="AD51" s="42" t="n"/>
    </row>
    <row customFormat="true" ht="15" outlineLevel="0" r="52" s="3">
      <c r="A52" s="280" t="s">
        <v>185</v>
      </c>
      <c r="B52" s="42" t="n">
        <v>82.54</v>
      </c>
      <c r="C52" s="42" t="n">
        <v>65</v>
      </c>
      <c r="D52" s="42" t="n">
        <v>63</v>
      </c>
      <c r="E52" s="64" t="n">
        <f aca="false" ca="false" dt2D="false" dtr="false" t="normal">D52/B52</f>
        <v>0.7632662951296341</v>
      </c>
      <c r="F52" s="42" t="n">
        <v>3</v>
      </c>
      <c r="G52" s="62" t="n">
        <v>4.7</v>
      </c>
      <c r="H52" s="42" t="s">
        <v>20</v>
      </c>
      <c r="I52" s="42" t="s">
        <v>20</v>
      </c>
      <c r="J52" s="66" t="s">
        <v>20</v>
      </c>
      <c r="K52" s="66" t="s">
        <v>20</v>
      </c>
      <c r="L52" s="42" t="n">
        <v>1</v>
      </c>
      <c r="M52" s="42" t="n">
        <v>2</v>
      </c>
      <c r="N52" s="42" t="n">
        <v>3</v>
      </c>
      <c r="O52" s="42" t="s">
        <v>20</v>
      </c>
      <c r="P52" s="42" t="s">
        <v>20</v>
      </c>
      <c r="Q52" s="42" t="s">
        <v>20</v>
      </c>
      <c r="R52" s="42" t="n">
        <v>1</v>
      </c>
      <c r="S52" s="42" t="n">
        <v>2</v>
      </c>
      <c r="T52" s="62" t="n">
        <v>100</v>
      </c>
      <c r="U52" s="42" t="n">
        <v>3</v>
      </c>
      <c r="V52" s="62" t="n">
        <v>5</v>
      </c>
      <c r="W52" s="42" t="n">
        <v>3</v>
      </c>
      <c r="X52" s="62" t="n">
        <v>4.8</v>
      </c>
      <c r="Y52" s="42" t="s">
        <v>20</v>
      </c>
      <c r="Z52" s="42" t="s">
        <v>20</v>
      </c>
      <c r="AA52" s="66" t="s">
        <v>20</v>
      </c>
      <c r="AB52" s="66" t="s">
        <v>20</v>
      </c>
      <c r="AC52" s="42" t="n">
        <v>1</v>
      </c>
      <c r="AD52" s="42" t="n">
        <v>2</v>
      </c>
    </row>
    <row customFormat="true" ht="15" outlineLevel="0" r="53" s="3">
      <c r="A53" s="280" t="s">
        <v>187</v>
      </c>
      <c r="B53" s="42" t="n">
        <v>23.82</v>
      </c>
      <c r="C53" s="42" t="n">
        <v>58</v>
      </c>
      <c r="D53" s="42" t="n">
        <v>63</v>
      </c>
      <c r="E53" s="64" t="n">
        <f aca="false" ca="false" dt2D="false" dtr="false" t="normal">D53/B53</f>
        <v>2.644836272040302</v>
      </c>
      <c r="F53" s="42" t="n">
        <v>4</v>
      </c>
      <c r="G53" s="62" t="n">
        <v>6.9</v>
      </c>
      <c r="H53" s="42" t="s">
        <v>20</v>
      </c>
      <c r="I53" s="42" t="s">
        <v>20</v>
      </c>
      <c r="J53" s="66" t="s">
        <v>20</v>
      </c>
      <c r="K53" s="66" t="s">
        <v>20</v>
      </c>
      <c r="L53" s="42" t="n">
        <v>3</v>
      </c>
      <c r="M53" s="42" t="n">
        <v>1</v>
      </c>
      <c r="N53" s="42" t="n">
        <v>4</v>
      </c>
      <c r="O53" s="42" t="s">
        <v>20</v>
      </c>
      <c r="P53" s="42" t="s">
        <v>20</v>
      </c>
      <c r="Q53" s="42" t="s">
        <v>20</v>
      </c>
      <c r="R53" s="42" t="n">
        <v>3</v>
      </c>
      <c r="S53" s="42" t="n">
        <v>1</v>
      </c>
      <c r="T53" s="62" t="n">
        <v>100</v>
      </c>
      <c r="U53" s="42" t="n">
        <v>5</v>
      </c>
      <c r="V53" s="62" t="n">
        <v>8</v>
      </c>
      <c r="W53" s="42" t="n">
        <v>4</v>
      </c>
      <c r="X53" s="62" t="n">
        <v>6.4</v>
      </c>
      <c r="Y53" s="42" t="s">
        <v>20</v>
      </c>
      <c r="Z53" s="42" t="s">
        <v>20</v>
      </c>
      <c r="AA53" s="66" t="s">
        <v>20</v>
      </c>
      <c r="AB53" s="66" t="s">
        <v>20</v>
      </c>
      <c r="AC53" s="42" t="n">
        <v>3</v>
      </c>
      <c r="AD53" s="42" t="n">
        <v>1</v>
      </c>
    </row>
    <row customFormat="true" ht="15" outlineLevel="0" r="54" s="79">
      <c r="A54" s="285" t="n"/>
      <c r="B54" s="66" t="n"/>
      <c r="C54" s="66" t="n"/>
      <c r="D54" s="66" t="n"/>
      <c r="E54" s="67" t="n"/>
      <c r="F54" s="66" t="n"/>
      <c r="G54" s="66" t="n"/>
      <c r="H54" s="66" t="n"/>
      <c r="I54" s="66" t="n"/>
      <c r="J54" s="66" t="n"/>
      <c r="K54" s="66" t="n"/>
      <c r="L54" s="66" t="n"/>
      <c r="M54" s="66" t="n"/>
      <c r="N54" s="66" t="n"/>
      <c r="O54" s="66" t="n"/>
      <c r="P54" s="66" t="n"/>
      <c r="Q54" s="66" t="n"/>
      <c r="R54" s="66" t="n"/>
      <c r="S54" s="66" t="n"/>
      <c r="T54" s="66" t="n"/>
      <c r="U54" s="66" t="n"/>
      <c r="V54" s="68" t="n"/>
      <c r="W54" s="66" t="n"/>
      <c r="X54" s="66" t="n"/>
      <c r="Y54" s="66" t="n"/>
      <c r="Z54" s="66" t="n"/>
      <c r="AA54" s="66" t="n"/>
      <c r="AB54" s="66" t="n"/>
      <c r="AC54" s="66" t="n"/>
      <c r="AD54" s="66" t="n"/>
    </row>
    <row customFormat="true" ht="25.5" outlineLevel="0" r="55" s="79">
      <c r="A55" s="74" t="s">
        <v>190</v>
      </c>
      <c r="B55" s="66" t="n"/>
      <c r="C55" s="66" t="n"/>
      <c r="D55" s="66" t="n"/>
      <c r="E55" s="67" t="n"/>
      <c r="F55" s="66" t="n"/>
      <c r="G55" s="66" t="n"/>
      <c r="H55" s="66" t="n"/>
      <c r="I55" s="66" t="n"/>
      <c r="J55" s="66" t="n"/>
      <c r="K55" s="66" t="n"/>
      <c r="L55" s="66" t="n"/>
      <c r="M55" s="66" t="n"/>
      <c r="N55" s="66" t="n"/>
      <c r="O55" s="66" t="n"/>
      <c r="P55" s="66" t="n"/>
      <c r="Q55" s="66" t="n"/>
      <c r="R55" s="66" t="n"/>
      <c r="S55" s="66" t="n"/>
      <c r="T55" s="66" t="n"/>
      <c r="U55" s="66" t="n"/>
      <c r="V55" s="68" t="n"/>
      <c r="W55" s="66" t="n"/>
      <c r="X55" s="66" t="n"/>
      <c r="Y55" s="66" t="n"/>
      <c r="Z55" s="66" t="n"/>
      <c r="AA55" s="66" t="n"/>
      <c r="AB55" s="66" t="n"/>
      <c r="AC55" s="66" t="n"/>
      <c r="AD55" s="66" t="n"/>
    </row>
    <row customFormat="true" ht="15" outlineLevel="0" r="56" s="79">
      <c r="A56" s="280" t="s">
        <v>256</v>
      </c>
      <c r="B56" s="42" t="n">
        <f aca="false" ca="false" dt2D="false" dtr="false" t="normal">7.27+15.44</f>
        <v>22.71</v>
      </c>
      <c r="C56" s="42" t="n">
        <f aca="false" ca="false" dt2D="false" dtr="false" t="normal">26+74</f>
        <v>100</v>
      </c>
      <c r="D56" s="42" t="n">
        <f aca="false" ca="false" dt2D="false" dtr="false" t="normal">5+107</f>
        <v>112</v>
      </c>
      <c r="E56" s="64" t="n">
        <f aca="false" ca="false" dt2D="false" dtr="false" t="normal">D56/B56</f>
        <v>4.931748128577719</v>
      </c>
      <c r="F56" s="42" t="n">
        <f aca="false" ca="false" dt2D="false" dtr="false" t="normal">0+8</f>
        <v>8</v>
      </c>
      <c r="G56" s="42" t="n"/>
      <c r="H56" s="42" t="s">
        <v>20</v>
      </c>
      <c r="I56" s="42" t="n">
        <v>1</v>
      </c>
      <c r="J56" s="42" t="s">
        <v>20</v>
      </c>
      <c r="K56" s="42" t="s">
        <v>20</v>
      </c>
      <c r="L56" s="42" t="n">
        <v>5</v>
      </c>
      <c r="M56" s="42" t="n">
        <v>2</v>
      </c>
      <c r="N56" s="42" t="n">
        <v>8</v>
      </c>
      <c r="O56" s="42" t="n">
        <v>1</v>
      </c>
      <c r="P56" s="42" t="s">
        <v>20</v>
      </c>
      <c r="Q56" s="42" t="s">
        <v>20</v>
      </c>
      <c r="R56" s="42" t="n">
        <v>5</v>
      </c>
      <c r="S56" s="42" t="n">
        <v>2</v>
      </c>
      <c r="T56" s="71" t="n">
        <v>100</v>
      </c>
      <c r="U56" s="42" t="n">
        <v>13</v>
      </c>
      <c r="V56" s="71" t="n">
        <v>12</v>
      </c>
      <c r="W56" s="42" t="n">
        <v>10</v>
      </c>
      <c r="X56" s="71" t="n">
        <v>9</v>
      </c>
      <c r="Y56" s="42" t="s">
        <v>20</v>
      </c>
      <c r="Z56" s="42" t="n">
        <v>1</v>
      </c>
      <c r="AA56" s="42" t="s">
        <v>20</v>
      </c>
      <c r="AB56" s="42" t="s">
        <v>20</v>
      </c>
      <c r="AC56" s="42" t="n">
        <v>6</v>
      </c>
      <c r="AD56" s="42" t="n">
        <v>3</v>
      </c>
    </row>
    <row customFormat="true" ht="15" outlineLevel="0" r="57" s="79">
      <c r="A57" s="285" t="n"/>
      <c r="B57" s="66" t="n"/>
      <c r="C57" s="66" t="n"/>
      <c r="D57" s="66" t="n"/>
      <c r="E57" s="67" t="n"/>
      <c r="F57" s="66" t="n"/>
      <c r="G57" s="66" t="n"/>
      <c r="H57" s="66" t="n"/>
      <c r="I57" s="66" t="n"/>
      <c r="J57" s="66" t="n"/>
      <c r="K57" s="66" t="n"/>
      <c r="L57" s="66" t="n"/>
      <c r="M57" s="66" t="n"/>
      <c r="N57" s="66" t="n"/>
      <c r="O57" s="66" t="n"/>
      <c r="P57" s="66" t="n"/>
      <c r="Q57" s="66" t="n"/>
      <c r="R57" s="66" t="n"/>
      <c r="S57" s="66" t="n"/>
      <c r="T57" s="333" t="n"/>
      <c r="U57" s="66" t="n"/>
      <c r="V57" s="333" t="n"/>
      <c r="W57" s="66" t="n"/>
      <c r="X57" s="333" t="n"/>
      <c r="Y57" s="66" t="n"/>
      <c r="Z57" s="66" t="n"/>
      <c r="AA57" s="66" t="n"/>
      <c r="AB57" s="66" t="n"/>
      <c r="AC57" s="66" t="n"/>
      <c r="AD57" s="66" t="n"/>
    </row>
    <row customFormat="true" ht="57" outlineLevel="0" r="58" s="79">
      <c r="A58" s="75" t="s">
        <v>202</v>
      </c>
      <c r="B58" s="82" t="s">
        <v>20</v>
      </c>
      <c r="C58" s="336" t="n">
        <f aca="false" ca="false" dt2D="false" dtr="false" t="normal">SUM(C16:C56)</f>
        <v>709</v>
      </c>
      <c r="D58" s="336" t="n">
        <f aca="false" ca="false" dt2D="false" dtr="false" t="normal">SUM(D16:D56)</f>
        <v>760</v>
      </c>
      <c r="E58" s="336" t="s">
        <v>20</v>
      </c>
      <c r="F58" s="336" t="n">
        <f aca="false" ca="false" dt2D="false" dtr="false" t="normal">SUM(F16:F56)</f>
        <v>45</v>
      </c>
      <c r="G58" s="333" t="n">
        <v>6.4</v>
      </c>
      <c r="H58" s="336" t="s">
        <v>20</v>
      </c>
      <c r="I58" s="336" t="n">
        <f aca="false" ca="false" dt2D="false" dtr="false" t="normal">SUM(I16:I56)</f>
        <v>2</v>
      </c>
      <c r="J58" s="336" t="s">
        <v>20</v>
      </c>
      <c r="K58" s="336" t="s">
        <v>20</v>
      </c>
      <c r="L58" s="336" t="n">
        <f aca="false" ca="false" dt2D="false" dtr="false" t="normal">SUM(L16:L56)</f>
        <v>24</v>
      </c>
      <c r="M58" s="336" t="n">
        <f aca="false" ca="false" dt2D="false" dtr="false" t="normal">SUM(M16:M56)</f>
        <v>19</v>
      </c>
      <c r="N58" s="336" t="n">
        <f aca="false" ca="false" dt2D="false" dtr="false" t="normal">SUM(N16:N56)</f>
        <v>37</v>
      </c>
      <c r="O58" s="336" t="n">
        <f aca="false" ca="false" dt2D="false" dtr="false" t="normal">SUM(O16:O56)</f>
        <v>2</v>
      </c>
      <c r="P58" s="336" t="s">
        <v>20</v>
      </c>
      <c r="Q58" s="336" t="s">
        <v>20</v>
      </c>
      <c r="R58" s="336" t="n">
        <f aca="false" ca="false" dt2D="false" dtr="false" t="normal">SUM(R16:R56)</f>
        <v>22</v>
      </c>
      <c r="S58" s="336" t="n">
        <f aca="false" ca="false" dt2D="false" dtr="false" t="normal">SUM(S16:S56)</f>
        <v>13</v>
      </c>
      <c r="T58" s="333" t="n">
        <v>82.3</v>
      </c>
      <c r="U58" s="336" t="n">
        <f aca="false" ca="false" dt2D="false" dtr="false" t="normal">SUM(U16:U56)</f>
        <v>53</v>
      </c>
      <c r="V58" s="333" t="n">
        <v>7</v>
      </c>
      <c r="W58" s="336" t="n">
        <f aca="false" ca="false" dt2D="false" dtr="false" t="normal">SUM(W16:W56)</f>
        <v>47</v>
      </c>
      <c r="X58" s="333" t="n">
        <v>6.2</v>
      </c>
      <c r="Y58" s="336" t="s">
        <v>20</v>
      </c>
      <c r="Z58" s="336" t="n">
        <f aca="false" ca="false" dt2D="false" dtr="false" t="normal">SUM(Z16:Z56)</f>
        <v>2</v>
      </c>
      <c r="AA58" s="336" t="s">
        <v>20</v>
      </c>
      <c r="AB58" s="336" t="s">
        <v>20</v>
      </c>
      <c r="AC58" s="336" t="n">
        <f aca="false" ca="false" dt2D="false" dtr="false" t="normal">SUM(AC16:AC56)</f>
        <v>25</v>
      </c>
      <c r="AD58" s="336" t="n">
        <f aca="false" ca="false" dt2D="false" dtr="false" t="normal">SUM(AD16:AD56)</f>
        <v>20</v>
      </c>
    </row>
    <row customFormat="true" ht="15" outlineLevel="0" r="59" s="79">
      <c r="A59" s="75" t="n"/>
      <c r="B59" s="82" t="n"/>
      <c r="C59" s="336" t="n"/>
      <c r="D59" s="336" t="n"/>
      <c r="E59" s="336" t="n"/>
      <c r="F59" s="336" t="n"/>
      <c r="G59" s="336" t="n"/>
      <c r="H59" s="336" t="n"/>
      <c r="I59" s="336" t="n"/>
      <c r="J59" s="336" t="n"/>
      <c r="K59" s="336" t="n"/>
      <c r="L59" s="336" t="n"/>
      <c r="M59" s="336" t="n"/>
      <c r="N59" s="336" t="n"/>
      <c r="O59" s="336" t="n"/>
      <c r="P59" s="336" t="n"/>
      <c r="Q59" s="336" t="n"/>
      <c r="R59" s="336" t="n"/>
      <c r="S59" s="336" t="n"/>
      <c r="T59" s="336" t="n"/>
      <c r="U59" s="336" t="n"/>
      <c r="V59" s="336" t="n"/>
      <c r="W59" s="336" t="n"/>
      <c r="X59" s="336" t="n"/>
      <c r="Y59" s="336" t="n"/>
      <c r="Z59" s="336" t="n"/>
      <c r="AA59" s="336" t="n"/>
      <c r="AB59" s="336" t="n"/>
      <c r="AC59" s="336" t="n"/>
      <c r="AD59" s="336" t="n"/>
    </row>
    <row customFormat="true" ht="42.75" outlineLevel="0" r="60" s="79">
      <c r="A60" s="75" t="s">
        <v>257</v>
      </c>
      <c r="B60" s="66" t="n"/>
      <c r="C60" s="66" t="n"/>
      <c r="D60" s="66" t="n"/>
      <c r="E60" s="67" t="n"/>
      <c r="F60" s="66" t="n"/>
      <c r="G60" s="66" t="n"/>
      <c r="H60" s="66" t="n"/>
      <c r="I60" s="66" t="n"/>
      <c r="J60" s="66" t="n"/>
      <c r="K60" s="66" t="n"/>
      <c r="L60" s="66" t="n"/>
      <c r="M60" s="66" t="n"/>
      <c r="N60" s="66" t="n"/>
      <c r="O60" s="66" t="n"/>
      <c r="P60" s="66" t="n"/>
      <c r="Q60" s="66" t="n"/>
      <c r="R60" s="66" t="n"/>
      <c r="S60" s="66" t="n"/>
      <c r="T60" s="66" t="n"/>
      <c r="U60" s="66" t="n"/>
      <c r="V60" s="68" t="n"/>
      <c r="W60" s="66" t="n"/>
      <c r="X60" s="66" t="n"/>
      <c r="Y60" s="66" t="n"/>
      <c r="Z60" s="66" t="n"/>
      <c r="AA60" s="66" t="n"/>
      <c r="AB60" s="66" t="n"/>
      <c r="AC60" s="66" t="n"/>
      <c r="AD60" s="66" t="n"/>
    </row>
    <row customFormat="true" ht="15" outlineLevel="0" r="61" s="3">
      <c r="A61" s="230" t="s">
        <v>71</v>
      </c>
      <c r="B61" s="253" t="n"/>
      <c r="C61" s="230" t="n"/>
      <c r="D61" s="230" t="n"/>
      <c r="E61" s="253" t="n"/>
      <c r="F61" s="231" t="n"/>
      <c r="G61" s="256" t="n"/>
      <c r="H61" s="228" t="n"/>
      <c r="I61" s="257" t="n"/>
      <c r="J61" s="231" t="n"/>
      <c r="K61" s="231" t="n"/>
      <c r="L61" s="231" t="n"/>
      <c r="M61" s="231" t="n"/>
      <c r="N61" s="231" t="n"/>
      <c r="O61" s="231" t="n"/>
      <c r="P61" s="231" t="n"/>
      <c r="Q61" s="231" t="n"/>
      <c r="R61" s="231" t="n"/>
      <c r="S61" s="231" t="n"/>
      <c r="T61" s="249" t="n"/>
      <c r="U61" s="231" t="n"/>
      <c r="V61" s="231" t="n"/>
      <c r="W61" s="231" t="n"/>
      <c r="X61" s="256" t="n"/>
      <c r="Y61" s="228" t="n"/>
      <c r="Z61" s="257" t="n"/>
      <c r="AA61" s="231" t="n"/>
      <c r="AB61" s="231" t="n"/>
      <c r="AC61" s="231" t="n"/>
      <c r="AD61" s="231" t="n"/>
    </row>
    <row customFormat="true" ht="25.5" outlineLevel="0" r="62" s="3">
      <c r="A62" s="280" t="s">
        <v>205</v>
      </c>
      <c r="B62" s="42" t="n">
        <v>67.47</v>
      </c>
      <c r="C62" s="42" t="n">
        <v>9</v>
      </c>
      <c r="D62" s="42" t="n">
        <v>9</v>
      </c>
      <c r="E62" s="64" t="n">
        <f aca="false" ca="false" dt2D="false" dtr="false" t="normal">D62/B62</f>
        <v>0.1333926189417519</v>
      </c>
      <c r="F62" s="42" t="s">
        <v>20</v>
      </c>
      <c r="G62" s="42" t="s">
        <v>20</v>
      </c>
      <c r="H62" s="42" t="s">
        <v>20</v>
      </c>
      <c r="I62" s="42" t="s">
        <v>20</v>
      </c>
      <c r="J62" s="42" t="s">
        <v>20</v>
      </c>
      <c r="K62" s="42" t="s">
        <v>20</v>
      </c>
      <c r="L62" s="42" t="s">
        <v>20</v>
      </c>
      <c r="M62" s="42" t="s">
        <v>20</v>
      </c>
      <c r="N62" s="42" t="s">
        <v>20</v>
      </c>
      <c r="O62" s="42" t="s">
        <v>20</v>
      </c>
      <c r="P62" s="42" t="s">
        <v>20</v>
      </c>
      <c r="Q62" s="42" t="s">
        <v>20</v>
      </c>
      <c r="R62" s="42" t="s">
        <v>20</v>
      </c>
      <c r="S62" s="42" t="s">
        <v>20</v>
      </c>
      <c r="T62" s="42" t="s">
        <v>20</v>
      </c>
      <c r="U62" s="42" t="n"/>
      <c r="V62" s="42" t="s">
        <v>20</v>
      </c>
      <c r="W62" s="42" t="s">
        <v>20</v>
      </c>
      <c r="X62" s="42" t="s">
        <v>20</v>
      </c>
      <c r="Y62" s="42" t="s">
        <v>20</v>
      </c>
      <c r="Z62" s="42" t="s">
        <v>20</v>
      </c>
      <c r="AA62" s="42" t="s">
        <v>20</v>
      </c>
      <c r="AB62" s="42" t="s">
        <v>20</v>
      </c>
      <c r="AC62" s="42" t="s">
        <v>20</v>
      </c>
      <c r="AD62" s="42" t="s">
        <v>20</v>
      </c>
    </row>
    <row customFormat="true" ht="57" outlineLevel="0" r="63" s="3">
      <c r="A63" s="75" t="s">
        <v>216</v>
      </c>
      <c r="B63" s="230" t="n">
        <f aca="false" ca="false" dt2D="false" dtr="false" t="normal">SUM(B62)</f>
        <v>67.47</v>
      </c>
      <c r="C63" s="230" t="n">
        <f aca="false" ca="false" dt2D="false" dtr="false" t="normal">SUM(C62)</f>
        <v>9</v>
      </c>
      <c r="D63" s="230" t="n">
        <f aca="false" ca="false" dt2D="false" dtr="false" t="normal">SUM(D62)</f>
        <v>9</v>
      </c>
      <c r="E63" s="230" t="s">
        <v>20</v>
      </c>
      <c r="F63" s="42" t="s">
        <v>20</v>
      </c>
      <c r="G63" s="42" t="s">
        <v>20</v>
      </c>
      <c r="H63" s="42" t="s">
        <v>20</v>
      </c>
      <c r="I63" s="42" t="s">
        <v>20</v>
      </c>
      <c r="J63" s="42" t="s">
        <v>20</v>
      </c>
      <c r="K63" s="42" t="s">
        <v>20</v>
      </c>
      <c r="L63" s="42" t="s">
        <v>20</v>
      </c>
      <c r="M63" s="42" t="s">
        <v>20</v>
      </c>
      <c r="N63" s="42" t="s">
        <v>20</v>
      </c>
      <c r="O63" s="42" t="s">
        <v>20</v>
      </c>
      <c r="P63" s="42" t="s">
        <v>20</v>
      </c>
      <c r="Q63" s="42" t="s">
        <v>20</v>
      </c>
      <c r="R63" s="42" t="s">
        <v>20</v>
      </c>
      <c r="S63" s="42" t="s">
        <v>20</v>
      </c>
      <c r="T63" s="42" t="s">
        <v>20</v>
      </c>
      <c r="U63" s="42" t="n"/>
      <c r="V63" s="42" t="s">
        <v>20</v>
      </c>
      <c r="W63" s="42" t="s">
        <v>20</v>
      </c>
      <c r="X63" s="42" t="s">
        <v>20</v>
      </c>
      <c r="Y63" s="42" t="s">
        <v>20</v>
      </c>
      <c r="Z63" s="42" t="s">
        <v>20</v>
      </c>
      <c r="AA63" s="42" t="s">
        <v>20</v>
      </c>
      <c r="AB63" s="42" t="s">
        <v>20</v>
      </c>
      <c r="AC63" s="42" t="s">
        <v>20</v>
      </c>
      <c r="AD63" s="42" t="s">
        <v>20</v>
      </c>
    </row>
    <row customFormat="true" ht="15" outlineLevel="0" r="64" s="79">
      <c r="A64" s="285" t="n"/>
      <c r="B64" s="66" t="n"/>
      <c r="C64" s="66" t="n"/>
      <c r="D64" s="66" t="n"/>
      <c r="E64" s="67" t="n"/>
      <c r="F64" s="66" t="n"/>
      <c r="G64" s="66" t="n"/>
      <c r="H64" s="66" t="n"/>
      <c r="I64" s="66" t="n"/>
      <c r="J64" s="66" t="n"/>
      <c r="K64" s="66" t="n"/>
      <c r="L64" s="66" t="n"/>
      <c r="M64" s="66" t="n"/>
      <c r="N64" s="66" t="n"/>
      <c r="O64" s="66" t="n"/>
      <c r="P64" s="66" t="n"/>
      <c r="Q64" s="66" t="n"/>
      <c r="R64" s="66" t="n"/>
      <c r="S64" s="66" t="n"/>
      <c r="T64" s="66" t="n"/>
      <c r="U64" s="66" t="n"/>
      <c r="V64" s="68" t="n"/>
      <c r="W64" s="66" t="n"/>
      <c r="X64" s="66" t="n"/>
      <c r="Y64" s="66" t="n"/>
      <c r="Z64" s="66" t="n"/>
      <c r="AA64" s="66" t="n"/>
      <c r="AB64" s="66" t="n"/>
      <c r="AC64" s="66" t="n"/>
      <c r="AD64" s="66" t="n"/>
    </row>
    <row customFormat="true" customHeight="true" ht="40.5" outlineLevel="0" r="65" s="85">
      <c r="A65" s="61" t="s">
        <v>223</v>
      </c>
      <c r="B65" s="66" t="s">
        <v>20</v>
      </c>
      <c r="C65" s="336" t="n">
        <f aca="false" ca="false" dt2D="false" dtr="false" t="normal">C58+C63</f>
        <v>718</v>
      </c>
      <c r="D65" s="336" t="n">
        <f aca="false" ca="false" dt2D="false" dtr="false" t="normal">D58+D63</f>
        <v>769</v>
      </c>
      <c r="E65" s="336" t="s">
        <v>20</v>
      </c>
      <c r="F65" s="336" t="n">
        <f aca="false" ca="false" dt2D="false" dtr="false" t="normal">F58</f>
        <v>45</v>
      </c>
      <c r="G65" s="336" t="n">
        <f aca="false" ca="false" dt2D="false" dtr="false" t="normal">G58</f>
        <v>6.4</v>
      </c>
      <c r="H65" s="336" t="str">
        <f aca="false" ca="false" dt2D="false" dtr="false" t="normal">H58</f>
        <v>-</v>
      </c>
      <c r="I65" s="336" t="n">
        <f aca="false" ca="false" dt2D="false" dtr="false" t="normal">I58</f>
        <v>2</v>
      </c>
      <c r="J65" s="336" t="str">
        <f aca="false" ca="false" dt2D="false" dtr="false" t="normal">J58</f>
        <v>-</v>
      </c>
      <c r="K65" s="336" t="str">
        <f aca="false" ca="false" dt2D="false" dtr="false" t="normal">K58</f>
        <v>-</v>
      </c>
      <c r="L65" s="336" t="n">
        <f aca="false" ca="false" dt2D="false" dtr="false" t="normal">L58</f>
        <v>24</v>
      </c>
      <c r="M65" s="336" t="n">
        <f aca="false" ca="false" dt2D="false" dtr="false" t="normal">M58</f>
        <v>19</v>
      </c>
      <c r="N65" s="336" t="n">
        <f aca="false" ca="false" dt2D="false" dtr="false" t="normal">N58</f>
        <v>37</v>
      </c>
      <c r="O65" s="336" t="n">
        <f aca="false" ca="false" dt2D="false" dtr="false" t="normal">O58</f>
        <v>2</v>
      </c>
      <c r="P65" s="336" t="str">
        <f aca="false" ca="false" dt2D="false" dtr="false" t="normal">P58</f>
        <v>-</v>
      </c>
      <c r="Q65" s="336" t="str">
        <f aca="false" ca="false" dt2D="false" dtr="false" t="normal">Q58</f>
        <v>-</v>
      </c>
      <c r="R65" s="336" t="n">
        <f aca="false" ca="false" dt2D="false" dtr="false" t="normal">R58</f>
        <v>22</v>
      </c>
      <c r="S65" s="336" t="n">
        <f aca="false" ca="false" dt2D="false" dtr="false" t="normal">S58</f>
        <v>13</v>
      </c>
      <c r="T65" s="333" t="n">
        <v>82.3</v>
      </c>
      <c r="U65" s="336" t="n">
        <f aca="false" ca="false" dt2D="false" dtr="false" t="normal">U58</f>
        <v>53</v>
      </c>
      <c r="V65" s="333" t="n">
        <v>6.7</v>
      </c>
      <c r="W65" s="336" t="n">
        <f aca="false" ca="false" dt2D="false" dtr="false" t="normal">W58</f>
        <v>47</v>
      </c>
      <c r="X65" s="67" t="n">
        <v>6.12</v>
      </c>
      <c r="Y65" s="336" t="str">
        <f aca="false" ca="false" dt2D="false" dtr="false" t="normal">Y58</f>
        <v>-</v>
      </c>
      <c r="Z65" s="336" t="n">
        <f aca="false" ca="false" dt2D="false" dtr="false" t="normal">Z58</f>
        <v>2</v>
      </c>
      <c r="AA65" s="336" t="str">
        <f aca="false" ca="false" dt2D="false" dtr="false" t="normal">AA58</f>
        <v>-</v>
      </c>
      <c r="AB65" s="336" t="str">
        <f aca="false" ca="false" dt2D="false" dtr="false" t="normal">AB58</f>
        <v>-</v>
      </c>
      <c r="AC65" s="336" t="n">
        <f aca="false" ca="false" dt2D="false" dtr="false" t="normal">AC58</f>
        <v>25</v>
      </c>
      <c r="AD65" s="336" t="n">
        <f aca="false" ca="false" dt2D="false" dtr="false" t="normal">AD58</f>
        <v>20</v>
      </c>
    </row>
    <row customFormat="true" customHeight="true" ht="23.25" outlineLevel="0" r="66" s="85">
      <c r="A66" s="337" t="n"/>
      <c r="C66" s="338" t="n"/>
      <c r="D66" s="338" t="n"/>
      <c r="E66" s="339" t="n"/>
      <c r="F66" s="338" t="n"/>
      <c r="G66" s="86" t="n"/>
      <c r="H66" s="338" t="n"/>
      <c r="J66" s="338" t="n"/>
      <c r="K66" s="338" t="n"/>
      <c r="L66" s="338" t="n"/>
      <c r="M66" s="338" t="n"/>
      <c r="N66" s="338" t="n"/>
      <c r="O66" s="338" t="n"/>
      <c r="P66" s="338" t="n"/>
      <c r="Q66" s="338" t="n"/>
      <c r="R66" s="338" t="n"/>
      <c r="S66" s="338" t="n"/>
      <c r="T66" s="339" t="n"/>
      <c r="U66" s="338" t="n"/>
      <c r="V66" s="338" t="n"/>
      <c r="W66" s="338" t="n"/>
      <c r="X66" s="338" t="n"/>
      <c r="Y66" s="338" t="n"/>
      <c r="Z66" s="338" t="n"/>
      <c r="AC66" s="338" t="n"/>
      <c r="AD66" s="338" t="n"/>
    </row>
    <row customFormat="true" customHeight="true" ht="10" outlineLevel="0" r="67" s="85">
      <c r="A67" s="337" t="n"/>
      <c r="C67" s="338" t="n"/>
      <c r="D67" s="338" t="n"/>
      <c r="E67" s="339" t="n"/>
      <c r="F67" s="338" t="n"/>
      <c r="G67" s="86" t="n"/>
      <c r="H67" s="338" t="n"/>
      <c r="J67" s="338" t="n"/>
      <c r="K67" s="338" t="n"/>
      <c r="L67" s="338" t="n"/>
      <c r="M67" s="338" t="n"/>
      <c r="N67" s="338" t="n"/>
      <c r="O67" s="338" t="n"/>
      <c r="P67" s="338" t="n"/>
      <c r="Q67" s="338" t="n"/>
      <c r="R67" s="338" t="n"/>
      <c r="S67" s="338" t="n"/>
      <c r="T67" s="339" t="n"/>
      <c r="U67" s="338" t="n"/>
      <c r="V67" s="338" t="n"/>
      <c r="W67" s="338" t="n"/>
      <c r="X67" s="338" t="n"/>
      <c r="Y67" s="338" t="n"/>
      <c r="Z67" s="338" t="n"/>
      <c r="AC67" s="338" t="n"/>
      <c r="AD67" s="338" t="n"/>
    </row>
  </sheetData>
  <mergeCells count="34">
    <mergeCell ref="H1:P1"/>
    <mergeCell ref="H2:Q2"/>
    <mergeCell ref="G3:R3"/>
    <mergeCell ref="F8:T8"/>
    <mergeCell ref="AD11:AD12"/>
    <mergeCell ref="Z10:AD10"/>
    <mergeCell ref="Z11:AC11"/>
    <mergeCell ref="Y10:Y12"/>
    <mergeCell ref="X10:X12"/>
    <mergeCell ref="W10:W12"/>
    <mergeCell ref="V10:V12"/>
    <mergeCell ref="U10:U12"/>
    <mergeCell ref="T10:T12"/>
    <mergeCell ref="S11:S12"/>
    <mergeCell ref="O10:S10"/>
    <mergeCell ref="O11:R11"/>
    <mergeCell ref="N10:N12"/>
    <mergeCell ref="F9:M9"/>
    <mergeCell ref="U9:V9"/>
    <mergeCell ref="U8:AD8"/>
    <mergeCell ref="W9:AD9"/>
    <mergeCell ref="N9:T9"/>
    <mergeCell ref="A8:A12"/>
    <mergeCell ref="B8:B12"/>
    <mergeCell ref="I10:M10"/>
    <mergeCell ref="I11:L11"/>
    <mergeCell ref="C11:C12"/>
    <mergeCell ref="C8:D10"/>
    <mergeCell ref="E8:E12"/>
    <mergeCell ref="F10:F12"/>
    <mergeCell ref="G10:G12"/>
    <mergeCell ref="H10:H12"/>
    <mergeCell ref="M11:M12"/>
    <mergeCell ref="D11:D12"/>
  </mergeCells>
  <pageMargins bottom="0.393701016902924" footer="0.300000011920929" header="0.300000011920929" left="0.393701016902924" right="0.393701016902924" top="0.393701016902924"/>
  <pageSetup fitToHeight="1" fitToWidth="1" orientation="landscape" paperHeight="297mm" paperSize="9" paperWidth="210mm" scale="84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D211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33" width="23.8554684744441"/>
    <col customWidth="true" max="2" min="2" outlineLevel="0" style="33" width="10.0000003383324"/>
    <col customWidth="true" max="3" min="3" outlineLevel="0" style="315" width="6.42578146740498"/>
    <col customWidth="true" max="4" min="4" outlineLevel="0" style="315" width="5.14062497092456"/>
    <col customWidth="true" max="5" min="5" outlineLevel="0" style="315" width="12.7109371180545"/>
    <col customWidth="true" max="6" min="6" outlineLevel="0" style="35" width="4.42578112907261"/>
    <col customWidth="true" max="7" min="7" outlineLevel="0" style="35" width="6.28515632731423"/>
    <col customWidth="true" max="8" min="8" outlineLevel="0" style="35" width="3.42578129823879"/>
    <col customWidth="true" max="9" min="9" outlineLevel="0" style="35" width="3.71093762555303"/>
    <col customWidth="true" max="10" min="10" outlineLevel="0" style="35" width="4.28515632731423"/>
    <col customWidth="true" max="11" min="11" outlineLevel="0" style="35" width="3.42578129823879"/>
    <col customWidth="true" max="12" min="12" outlineLevel="0" style="35" width="5.28515615814805"/>
    <col customWidth="true" max="13" min="13" outlineLevel="0" style="35" width="3.57031248546228"/>
    <col customWidth="true" max="14" min="14" outlineLevel="0" style="35" width="4.28515632731423"/>
    <col customWidth="true" max="15" min="15" outlineLevel="0" style="35" width="3.28515615814805"/>
    <col customWidth="true" max="16" min="16" outlineLevel="0" style="35" width="4.57031265462846"/>
    <col customWidth="true" max="17" min="17" outlineLevel="0" style="35" width="3.14062497092456"/>
    <col customWidth="true" max="18" min="18" outlineLevel="0" style="35" width="5.42578129823879"/>
    <col customWidth="true" max="19" min="19" outlineLevel="0" style="35" width="3.42578129823879"/>
    <col customWidth="true" max="20" min="20" outlineLevel="0" style="35" width="5.85546881277651"/>
    <col customWidth="true" max="21" min="21" outlineLevel="0" style="35" width="4.14062514009074"/>
    <col customWidth="true" max="22" min="22" outlineLevel="0" style="35" width="6.28515632731423"/>
    <col customWidth="true" max="23" min="23" outlineLevel="0" style="35" width="4.28515632731423"/>
    <col customWidth="true" max="24" min="24" outlineLevel="0" style="35" width="4.42578112907261"/>
    <col customWidth="true" max="25" min="25" outlineLevel="0" style="35" width="4.14062514009074"/>
    <col customWidth="true" max="26" min="26" outlineLevel="0" style="35" width="3.42578129823879"/>
    <col customWidth="true" max="27" min="27" outlineLevel="0" style="35" width="3.14062497092456"/>
    <col customWidth="true" max="28" min="28" outlineLevel="0" style="35" width="3.28515615814805"/>
    <col customWidth="true" max="29" min="29" outlineLevel="0" style="35" width="4.85546864361033"/>
    <col customWidth="true" max="30" min="30" outlineLevel="0" style="35" width="3.71093762555303"/>
    <col bestFit="true" customWidth="true" max="16384" min="31" outlineLevel="0" style="33" width="9.14062530925693"/>
  </cols>
  <sheetData>
    <row ht="15.75" outlineLevel="0" r="1">
      <c r="A1" s="28" t="n"/>
      <c r="B1" s="339" t="n"/>
      <c r="C1" s="30" t="n"/>
      <c r="D1" s="30" t="n"/>
      <c r="E1" s="30" t="n"/>
      <c r="F1" s="30" t="n"/>
      <c r="G1" s="31" t="n"/>
      <c r="H1" s="32" t="s">
        <v>26</v>
      </c>
      <c r="I1" s="32" t="s"/>
      <c r="J1" s="32" t="s"/>
      <c r="K1" s="32" t="s"/>
      <c r="L1" s="32" t="s"/>
      <c r="M1" s="32" t="s"/>
      <c r="N1" s="32" t="s"/>
      <c r="O1" s="32" t="s"/>
      <c r="P1" s="32" t="s"/>
      <c r="Q1" s="31" t="n"/>
      <c r="R1" s="33" t="n"/>
    </row>
    <row ht="15.75" outlineLevel="0" r="2">
      <c r="A2" s="28" t="n"/>
      <c r="B2" s="29" t="n"/>
      <c r="C2" s="30" t="n"/>
      <c r="D2" s="30" t="n"/>
      <c r="E2" s="30" t="n"/>
      <c r="F2" s="30" t="n"/>
      <c r="G2" s="31" t="n"/>
      <c r="H2" s="32" t="s">
        <v>27</v>
      </c>
      <c r="I2" s="32" t="s"/>
      <c r="J2" s="32" t="s"/>
      <c r="K2" s="32" t="s"/>
      <c r="L2" s="32" t="s"/>
      <c r="M2" s="32" t="s"/>
      <c r="N2" s="32" t="s"/>
      <c r="O2" s="32" t="s"/>
      <c r="P2" s="32" t="s"/>
      <c r="Q2" s="32" t="s"/>
    </row>
    <row ht="15.75" outlineLevel="0" r="3">
      <c r="A3" s="28" t="n"/>
      <c r="B3" s="29" t="n"/>
      <c r="C3" s="30" t="s">
        <v>28</v>
      </c>
      <c r="D3" s="30" t="n"/>
      <c r="E3" s="30" t="n"/>
      <c r="F3" s="30" t="n"/>
      <c r="G3" s="32" t="s">
        <v>29</v>
      </c>
      <c r="H3" s="32" t="s"/>
      <c r="I3" s="32" t="s"/>
      <c r="J3" s="32" t="s"/>
      <c r="K3" s="32" t="s"/>
      <c r="L3" s="32" t="s"/>
      <c r="M3" s="32" t="s"/>
      <c r="N3" s="32" t="s"/>
      <c r="O3" s="32" t="s"/>
      <c r="P3" s="32" t="s"/>
      <c r="Q3" s="32" t="s"/>
      <c r="R3" s="32" t="s"/>
    </row>
    <row ht="15" outlineLevel="0" r="4">
      <c r="A4" s="28" t="s">
        <v>30</v>
      </c>
      <c r="B4" s="29" t="n"/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30" t="n"/>
      <c r="O4" s="30" t="n"/>
      <c r="P4" s="30" t="n"/>
      <c r="Q4" s="30" t="n"/>
    </row>
    <row outlineLevel="0" r="5">
      <c r="A5" s="28" t="n"/>
      <c r="B5" s="29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30" t="n"/>
      <c r="O5" s="30" t="n"/>
      <c r="P5" s="30" t="n"/>
      <c r="Q5" s="30" t="n"/>
    </row>
    <row outlineLevel="0" r="6">
      <c r="A6" s="28" t="s">
        <v>258</v>
      </c>
      <c r="B6" s="29" t="n"/>
      <c r="C6" s="30" t="n"/>
      <c r="D6" s="3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30" t="n"/>
      <c r="O6" s="30" t="n"/>
      <c r="P6" s="30" t="n"/>
      <c r="Q6" s="30" t="n"/>
    </row>
    <row customHeight="true" ht="9.94999980926514" outlineLevel="0" r="7">
      <c r="A7" s="94" t="n"/>
      <c r="B7" s="94" t="n"/>
      <c r="C7" s="266" t="n"/>
      <c r="D7" s="266" t="n"/>
      <c r="E7" s="340" t="n"/>
    </row>
    <row outlineLevel="0" r="8">
      <c r="A8" s="37" t="s">
        <v>32</v>
      </c>
      <c r="B8" s="37" t="s">
        <v>33</v>
      </c>
      <c r="C8" s="37" t="s">
        <v>34</v>
      </c>
      <c r="D8" s="267" t="s"/>
      <c r="E8" s="319" t="s">
        <v>35</v>
      </c>
      <c r="F8" s="38" t="s">
        <v>5</v>
      </c>
      <c r="G8" s="40" t="s"/>
      <c r="H8" s="40" t="s"/>
      <c r="I8" s="40" t="s"/>
      <c r="J8" s="40" t="s"/>
      <c r="K8" s="40" t="s"/>
      <c r="L8" s="40" t="s"/>
      <c r="M8" s="40" t="s"/>
      <c r="N8" s="40" t="s"/>
      <c r="O8" s="40" t="s"/>
      <c r="P8" s="40" t="s"/>
      <c r="Q8" s="40" t="s"/>
      <c r="R8" s="40" t="s"/>
      <c r="S8" s="40" t="s"/>
      <c r="T8" s="41" t="s"/>
      <c r="U8" s="42" t="s">
        <v>6</v>
      </c>
      <c r="V8" s="43" t="s"/>
      <c r="W8" s="43" t="s"/>
      <c r="X8" s="43" t="s"/>
      <c r="Y8" s="43" t="s"/>
      <c r="Z8" s="43" t="s"/>
      <c r="AA8" s="43" t="s"/>
      <c r="AB8" s="43" t="s"/>
      <c r="AC8" s="43" t="s"/>
      <c r="AD8" s="44" t="s"/>
    </row>
    <row customHeight="true" ht="84.75" outlineLevel="0" r="9">
      <c r="A9" s="45" t="s"/>
      <c r="B9" s="45" t="s"/>
      <c r="C9" s="268" t="s"/>
      <c r="D9" s="269" t="s"/>
      <c r="E9" s="321" t="s"/>
      <c r="F9" s="38" t="s">
        <v>36</v>
      </c>
      <c r="G9" s="40" t="s"/>
      <c r="H9" s="40" t="s"/>
      <c r="I9" s="40" t="s"/>
      <c r="J9" s="40" t="s"/>
      <c r="K9" s="40" t="s"/>
      <c r="L9" s="40" t="s"/>
      <c r="M9" s="41" t="s"/>
      <c r="N9" s="42" t="s">
        <v>37</v>
      </c>
      <c r="O9" s="43" t="s"/>
      <c r="P9" s="43" t="s"/>
      <c r="Q9" s="43" t="s"/>
      <c r="R9" s="43" t="s"/>
      <c r="S9" s="43" t="s"/>
      <c r="T9" s="44" t="s"/>
      <c r="U9" s="38" t="s">
        <v>253</v>
      </c>
      <c r="V9" s="41" t="s"/>
      <c r="W9" s="38" t="s">
        <v>39</v>
      </c>
      <c r="X9" s="40" t="s"/>
      <c r="Y9" s="40" t="s"/>
      <c r="Z9" s="40" t="s"/>
      <c r="AA9" s="40" t="s"/>
      <c r="AB9" s="40" t="s"/>
      <c r="AC9" s="40" t="s"/>
      <c r="AD9" s="41" t="s"/>
    </row>
    <row customHeight="true" ht="20.25" outlineLevel="0" r="10">
      <c r="A10" s="45" t="s"/>
      <c r="B10" s="45" t="s"/>
      <c r="C10" s="271" t="s"/>
      <c r="D10" s="272" t="s"/>
      <c r="E10" s="321" t="s"/>
      <c r="F10" s="37" t="s">
        <v>12</v>
      </c>
      <c r="G10" s="37" t="s">
        <v>15</v>
      </c>
      <c r="H10" s="37" t="s">
        <v>40</v>
      </c>
      <c r="I10" s="38" t="s">
        <v>41</v>
      </c>
      <c r="J10" s="40" t="s"/>
      <c r="K10" s="40" t="s"/>
      <c r="L10" s="40" t="s"/>
      <c r="M10" s="41" t="s"/>
      <c r="N10" s="49" t="s">
        <v>12</v>
      </c>
      <c r="O10" s="42" t="s">
        <v>41</v>
      </c>
      <c r="P10" s="43" t="s"/>
      <c r="Q10" s="43" t="s"/>
      <c r="R10" s="43" t="s"/>
      <c r="S10" s="44" t="s"/>
      <c r="T10" s="49" t="s">
        <v>42</v>
      </c>
      <c r="U10" s="49" t="s">
        <v>12</v>
      </c>
      <c r="V10" s="49" t="s">
        <v>43</v>
      </c>
      <c r="W10" s="49" t="s">
        <v>44</v>
      </c>
      <c r="X10" s="49" t="s">
        <v>43</v>
      </c>
      <c r="Y10" s="49" t="s">
        <v>259</v>
      </c>
      <c r="Z10" s="42" t="s">
        <v>41</v>
      </c>
      <c r="AA10" s="43" t="s"/>
      <c r="AB10" s="43" t="s"/>
      <c r="AC10" s="43" t="s"/>
      <c r="AD10" s="44" t="s"/>
    </row>
    <row customHeight="true" ht="38.25" outlineLevel="0" r="11">
      <c r="A11" s="45" t="s"/>
      <c r="B11" s="45" t="s"/>
      <c r="C11" s="37" t="s">
        <v>47</v>
      </c>
      <c r="D11" s="37" t="s">
        <v>48</v>
      </c>
      <c r="E11" s="321" t="s"/>
      <c r="F11" s="45" t="s"/>
      <c r="G11" s="45" t="s"/>
      <c r="H11" s="45" t="s"/>
      <c r="I11" s="38" t="s">
        <v>17</v>
      </c>
      <c r="J11" s="40" t="s"/>
      <c r="K11" s="40" t="s"/>
      <c r="L11" s="41" t="s"/>
      <c r="M11" s="49" t="s">
        <v>18</v>
      </c>
      <c r="N11" s="53" t="s"/>
      <c r="O11" s="38" t="s">
        <v>17</v>
      </c>
      <c r="P11" s="40" t="s"/>
      <c r="Q11" s="40" t="s"/>
      <c r="R11" s="41" t="s"/>
      <c r="S11" s="49" t="s">
        <v>18</v>
      </c>
      <c r="T11" s="53" t="s"/>
      <c r="U11" s="53" t="s"/>
      <c r="V11" s="53" t="s"/>
      <c r="W11" s="53" t="s"/>
      <c r="X11" s="53" t="s"/>
      <c r="Y11" s="53" t="s"/>
      <c r="Z11" s="38" t="s">
        <v>17</v>
      </c>
      <c r="AA11" s="40" t="s"/>
      <c r="AB11" s="40" t="s"/>
      <c r="AC11" s="41" t="s"/>
      <c r="AD11" s="49" t="s">
        <v>18</v>
      </c>
    </row>
    <row customHeight="true" ht="138" outlineLevel="0" r="12">
      <c r="A12" s="54" t="s"/>
      <c r="B12" s="54" t="s"/>
      <c r="C12" s="54" t="s"/>
      <c r="D12" s="54" t="s"/>
      <c r="E12" s="327" t="s"/>
      <c r="F12" s="54" t="s"/>
      <c r="G12" s="54" t="s"/>
      <c r="H12" s="54" t="s"/>
      <c r="I12" s="37" t="s">
        <v>49</v>
      </c>
      <c r="J12" s="37" t="s">
        <v>50</v>
      </c>
      <c r="K12" s="49" t="s">
        <v>51</v>
      </c>
      <c r="L12" s="37" t="s">
        <v>52</v>
      </c>
      <c r="M12" s="57" t="s"/>
      <c r="N12" s="57" t="s"/>
      <c r="O12" s="37" t="s">
        <v>49</v>
      </c>
      <c r="P12" s="37" t="s">
        <v>50</v>
      </c>
      <c r="Q12" s="49" t="s">
        <v>51</v>
      </c>
      <c r="R12" s="37" t="s">
        <v>52</v>
      </c>
      <c r="S12" s="57" t="s"/>
      <c r="T12" s="57" t="s"/>
      <c r="U12" s="57" t="s"/>
      <c r="V12" s="57" t="s"/>
      <c r="W12" s="57" t="s"/>
      <c r="X12" s="57" t="s"/>
      <c r="Y12" s="57" t="s"/>
      <c r="Z12" s="37" t="s">
        <v>49</v>
      </c>
      <c r="AA12" s="37" t="s">
        <v>50</v>
      </c>
      <c r="AB12" s="49" t="s">
        <v>51</v>
      </c>
      <c r="AC12" s="37" t="s">
        <v>52</v>
      </c>
      <c r="AD12" s="57" t="s"/>
    </row>
    <row customFormat="true" customHeight="true" ht="15" outlineLevel="0" r="13" s="301">
      <c r="A13" s="58" t="n">
        <v>2</v>
      </c>
      <c r="B13" s="58" t="n">
        <v>3</v>
      </c>
      <c r="C13" s="58" t="n">
        <v>4</v>
      </c>
      <c r="D13" s="58" t="n">
        <v>5</v>
      </c>
      <c r="E13" s="332" t="n">
        <v>6</v>
      </c>
      <c r="F13" s="58" t="n">
        <v>7</v>
      </c>
      <c r="G13" s="58" t="n">
        <v>8</v>
      </c>
      <c r="H13" s="58" t="n">
        <v>9</v>
      </c>
      <c r="I13" s="58" t="n">
        <v>10</v>
      </c>
      <c r="J13" s="58" t="n">
        <v>11</v>
      </c>
      <c r="K13" s="58" t="n">
        <v>12</v>
      </c>
      <c r="L13" s="58" t="n">
        <v>13</v>
      </c>
      <c r="M13" s="58" t="n">
        <v>14</v>
      </c>
      <c r="N13" s="58" t="n">
        <v>15</v>
      </c>
      <c r="O13" s="58" t="n">
        <v>16</v>
      </c>
      <c r="P13" s="58" t="n">
        <v>17</v>
      </c>
      <c r="Q13" s="58" t="n">
        <v>18</v>
      </c>
      <c r="R13" s="58" t="n">
        <v>19</v>
      </c>
      <c r="S13" s="58" t="n">
        <v>20</v>
      </c>
      <c r="T13" s="58" t="n">
        <v>21</v>
      </c>
      <c r="U13" s="58" t="n">
        <v>22</v>
      </c>
      <c r="V13" s="58" t="n">
        <v>23</v>
      </c>
      <c r="W13" s="58" t="n">
        <v>24</v>
      </c>
      <c r="X13" s="58" t="n">
        <v>25</v>
      </c>
      <c r="Y13" s="58" t="n">
        <v>26</v>
      </c>
      <c r="Z13" s="58" t="n">
        <v>27</v>
      </c>
      <c r="AA13" s="58" t="n">
        <v>28</v>
      </c>
      <c r="AB13" s="58" t="n">
        <v>29</v>
      </c>
      <c r="AC13" s="58" t="n">
        <v>30</v>
      </c>
      <c r="AD13" s="58" t="n">
        <v>31</v>
      </c>
    </row>
    <row customFormat="true" customHeight="true" ht="23.1000003814697" outlineLevel="0" r="14" s="301">
      <c r="A14" s="277" t="s">
        <v>53</v>
      </c>
      <c r="B14" s="38" t="n"/>
      <c r="C14" s="42" t="n"/>
      <c r="D14" s="42" t="n"/>
      <c r="E14" s="64" t="n"/>
      <c r="F14" s="42" t="n"/>
      <c r="G14" s="42" t="n"/>
      <c r="H14" s="42" t="n"/>
      <c r="I14" s="42" t="n"/>
      <c r="J14" s="42" t="n"/>
      <c r="K14" s="42" t="n"/>
      <c r="L14" s="42" t="n"/>
      <c r="M14" s="42" t="n"/>
      <c r="N14" s="42" t="n"/>
      <c r="O14" s="42" t="n"/>
      <c r="P14" s="42" t="n"/>
      <c r="Q14" s="42" t="n"/>
      <c r="R14" s="42" t="n"/>
      <c r="S14" s="42" t="n"/>
      <c r="T14" s="42" t="n"/>
      <c r="U14" s="42" t="n"/>
      <c r="V14" s="42" t="n"/>
      <c r="W14" s="42" t="n"/>
      <c r="X14" s="42" t="n"/>
      <c r="Y14" s="42" t="n"/>
      <c r="Z14" s="42" t="n"/>
      <c r="AA14" s="42" t="n"/>
      <c r="AB14" s="42" t="n"/>
      <c r="AC14" s="42" t="n"/>
      <c r="AD14" s="42" t="n"/>
    </row>
    <row customFormat="true" customHeight="true" ht="11.25" outlineLevel="0" r="15" s="301">
      <c r="A15" s="38" t="s">
        <v>58</v>
      </c>
      <c r="B15" s="38" t="n"/>
      <c r="C15" s="42" t="n"/>
      <c r="D15" s="42" t="n"/>
      <c r="E15" s="64" t="n"/>
      <c r="F15" s="42" t="n"/>
      <c r="G15" s="42" t="n"/>
      <c r="H15" s="42" t="n"/>
      <c r="I15" s="42" t="n"/>
      <c r="J15" s="42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42" t="n"/>
      <c r="U15" s="42" t="n"/>
      <c r="V15" s="42" t="n"/>
      <c r="W15" s="42" t="n"/>
      <c r="X15" s="42" t="n"/>
      <c r="Y15" s="42" t="n"/>
      <c r="Z15" s="42" t="n"/>
      <c r="AA15" s="42" t="n"/>
      <c r="AB15" s="42" t="n"/>
      <c r="AC15" s="42" t="n"/>
      <c r="AD15" s="42" t="n"/>
    </row>
    <row customFormat="true" ht="15" outlineLevel="0" r="16" s="301">
      <c r="A16" s="81" t="s">
        <v>60</v>
      </c>
      <c r="B16" s="42" t="n">
        <v>2.2</v>
      </c>
      <c r="C16" s="42" t="n">
        <v>28</v>
      </c>
      <c r="D16" s="42" t="n">
        <v>28</v>
      </c>
      <c r="E16" s="64" t="n">
        <f aca="false" ca="false" dt2D="false" dtr="false" t="normal">D16/B16</f>
        <v>12.727272727272727</v>
      </c>
      <c r="F16" s="42" t="n">
        <v>1</v>
      </c>
      <c r="G16" s="62" t="n">
        <v>3.6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n">
        <v>1</v>
      </c>
      <c r="M16" s="42" t="s">
        <v>20</v>
      </c>
      <c r="N16" s="42" t="n">
        <v>0</v>
      </c>
      <c r="O16" s="42" t="s">
        <v>20</v>
      </c>
      <c r="P16" s="42" t="s">
        <v>20</v>
      </c>
      <c r="Q16" s="42" t="s">
        <v>20</v>
      </c>
      <c r="R16" s="42" t="n">
        <v>0</v>
      </c>
      <c r="S16" s="42" t="s">
        <v>20</v>
      </c>
      <c r="T16" s="77" t="n">
        <v>0</v>
      </c>
      <c r="U16" s="42" t="n">
        <v>2</v>
      </c>
      <c r="V16" s="62" t="n">
        <v>9.9</v>
      </c>
      <c r="W16" s="42" t="n">
        <v>1</v>
      </c>
      <c r="X16" s="62" t="n">
        <v>3.6</v>
      </c>
      <c r="Y16" s="42" t="s">
        <v>20</v>
      </c>
      <c r="Z16" s="42" t="s">
        <v>20</v>
      </c>
      <c r="AA16" s="42" t="s">
        <v>20</v>
      </c>
      <c r="AB16" s="42" t="s">
        <v>20</v>
      </c>
      <c r="AC16" s="42" t="n">
        <v>1</v>
      </c>
      <c r="AD16" s="42" t="s">
        <v>20</v>
      </c>
    </row>
    <row customFormat="true" ht="15" outlineLevel="0" r="17" s="301">
      <c r="A17" s="81" t="s">
        <v>61</v>
      </c>
      <c r="B17" s="42" t="n">
        <v>5.3</v>
      </c>
      <c r="C17" s="42" t="n">
        <v>12</v>
      </c>
      <c r="D17" s="42" t="n">
        <v>12</v>
      </c>
      <c r="E17" s="64" t="n">
        <f aca="false" ca="false" dt2D="false" dtr="false" t="normal">D17/B17</f>
        <v>2.2641509433962264</v>
      </c>
      <c r="F17" s="42" t="s">
        <v>20</v>
      </c>
      <c r="G17" s="6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 t="s">
        <v>20</v>
      </c>
      <c r="M17" s="42" t="s">
        <v>20</v>
      </c>
      <c r="N17" s="42" t="s">
        <v>20</v>
      </c>
      <c r="O17" s="42" t="s">
        <v>20</v>
      </c>
      <c r="P17" s="42" t="s">
        <v>20</v>
      </c>
      <c r="Q17" s="42" t="s">
        <v>20</v>
      </c>
      <c r="R17" s="42" t="s">
        <v>20</v>
      </c>
      <c r="S17" s="42" t="s">
        <v>20</v>
      </c>
      <c r="T17" s="42" t="s">
        <v>20</v>
      </c>
      <c r="U17" s="42" t="n">
        <v>1</v>
      </c>
      <c r="V17" s="62" t="n">
        <v>9.9</v>
      </c>
      <c r="W17" s="42" t="s">
        <v>20</v>
      </c>
      <c r="X17" s="62" t="s">
        <v>20</v>
      </c>
      <c r="Y17" s="42" t="s">
        <v>20</v>
      </c>
      <c r="Z17" s="42" t="s">
        <v>20</v>
      </c>
      <c r="AA17" s="42" t="s">
        <v>20</v>
      </c>
      <c r="AB17" s="42" t="s">
        <v>20</v>
      </c>
      <c r="AC17" s="42" t="s">
        <v>20</v>
      </c>
      <c r="AD17" s="42" t="s">
        <v>20</v>
      </c>
    </row>
    <row customFormat="true" ht="15" outlineLevel="0" r="18" s="301">
      <c r="A18" s="63" t="s">
        <v>59</v>
      </c>
      <c r="B18" s="42" t="n">
        <v>29.9</v>
      </c>
      <c r="C18" s="42" t="n">
        <v>40</v>
      </c>
      <c r="D18" s="42" t="n">
        <v>40</v>
      </c>
      <c r="E18" s="64" t="n">
        <f aca="false" ca="false" dt2D="false" dtr="false" t="normal">D18/B18</f>
        <v>1.3377926421404682</v>
      </c>
      <c r="F18" s="42" t="n">
        <v>2</v>
      </c>
      <c r="G18" s="62" t="n">
        <v>5</v>
      </c>
      <c r="H18" s="42" t="s">
        <v>20</v>
      </c>
      <c r="I18" s="42" t="s">
        <v>20</v>
      </c>
      <c r="J18" s="42" t="s">
        <v>20</v>
      </c>
      <c r="K18" s="42" t="s">
        <v>20</v>
      </c>
      <c r="L18" s="42" t="n">
        <v>2</v>
      </c>
      <c r="M18" s="42" t="s">
        <v>20</v>
      </c>
      <c r="N18" s="42" t="n">
        <v>0</v>
      </c>
      <c r="O18" s="42" t="s">
        <v>20</v>
      </c>
      <c r="P18" s="42" t="s">
        <v>20</v>
      </c>
      <c r="Q18" s="42" t="s">
        <v>20</v>
      </c>
      <c r="R18" s="42" t="n">
        <v>0</v>
      </c>
      <c r="S18" s="42" t="s">
        <v>20</v>
      </c>
      <c r="T18" s="77" t="n">
        <v>0</v>
      </c>
      <c r="U18" s="42" t="n">
        <v>3</v>
      </c>
      <c r="V18" s="62" t="n">
        <v>9.9</v>
      </c>
      <c r="W18" s="42" t="n">
        <v>1</v>
      </c>
      <c r="X18" s="62" t="n">
        <v>2.5</v>
      </c>
      <c r="Y18" s="42" t="s">
        <v>20</v>
      </c>
      <c r="Z18" s="42" t="s">
        <v>20</v>
      </c>
      <c r="AA18" s="42" t="s">
        <v>20</v>
      </c>
      <c r="AB18" s="42" t="s">
        <v>20</v>
      </c>
      <c r="AC18" s="42" t="n">
        <v>1</v>
      </c>
      <c r="AD18" s="42" t="s">
        <v>20</v>
      </c>
    </row>
    <row customFormat="true" ht="15" outlineLevel="0" r="19" s="301">
      <c r="A19" s="63" t="s">
        <v>260</v>
      </c>
      <c r="B19" s="42" t="n">
        <v>29.4</v>
      </c>
      <c r="C19" s="42" t="n">
        <v>36</v>
      </c>
      <c r="D19" s="42" t="n">
        <v>36</v>
      </c>
      <c r="E19" s="64" t="n">
        <f aca="false" ca="false" dt2D="false" dtr="false" t="normal">D19/B19</f>
        <v>1.2244897959183674</v>
      </c>
      <c r="F19" s="42" t="n">
        <v>1</v>
      </c>
      <c r="G19" s="62" t="n">
        <v>2.8</v>
      </c>
      <c r="H19" s="42" t="s">
        <v>20</v>
      </c>
      <c r="I19" s="42" t="s">
        <v>20</v>
      </c>
      <c r="J19" s="42" t="s">
        <v>20</v>
      </c>
      <c r="K19" s="42" t="s">
        <v>20</v>
      </c>
      <c r="L19" s="42" t="n">
        <v>1</v>
      </c>
      <c r="M19" s="42" t="s">
        <v>20</v>
      </c>
      <c r="N19" s="42" t="n">
        <v>0</v>
      </c>
      <c r="O19" s="42" t="s">
        <v>20</v>
      </c>
      <c r="P19" s="42" t="s">
        <v>20</v>
      </c>
      <c r="Q19" s="42" t="s">
        <v>20</v>
      </c>
      <c r="R19" s="42" t="n">
        <v>0</v>
      </c>
      <c r="S19" s="42" t="s">
        <v>20</v>
      </c>
      <c r="T19" s="77" t="n">
        <v>0</v>
      </c>
      <c r="U19" s="42" t="n">
        <v>3</v>
      </c>
      <c r="V19" s="62" t="n">
        <v>9.9</v>
      </c>
      <c r="W19" s="42" t="n">
        <v>1</v>
      </c>
      <c r="X19" s="62" t="n">
        <v>2.8</v>
      </c>
      <c r="Y19" s="42" t="s">
        <v>20</v>
      </c>
      <c r="Z19" s="42" t="s">
        <v>20</v>
      </c>
      <c r="AA19" s="42" t="s">
        <v>20</v>
      </c>
      <c r="AB19" s="42" t="s">
        <v>20</v>
      </c>
      <c r="AC19" s="42" t="n">
        <v>1</v>
      </c>
      <c r="AD19" s="42" t="s">
        <v>20</v>
      </c>
    </row>
    <row customFormat="true" ht="15" outlineLevel="0" r="20" s="341">
      <c r="A20" s="342" t="n"/>
      <c r="B20" s="66" t="n"/>
      <c r="C20" s="66" t="n"/>
      <c r="D20" s="66" t="n"/>
      <c r="E20" s="67" t="n"/>
      <c r="F20" s="66" t="n"/>
      <c r="G20" s="68" t="n"/>
      <c r="H20" s="66" t="n"/>
      <c r="I20" s="66" t="n"/>
      <c r="J20" s="66" t="n"/>
      <c r="K20" s="66" t="n"/>
      <c r="L20" s="66" t="n"/>
      <c r="M20" s="66" t="n"/>
      <c r="N20" s="66" t="n"/>
      <c r="O20" s="66" t="n"/>
      <c r="P20" s="66" t="n"/>
      <c r="Q20" s="66" t="n"/>
      <c r="R20" s="66" t="n"/>
      <c r="S20" s="66" t="n"/>
      <c r="T20" s="66" t="n"/>
      <c r="U20" s="66" t="n"/>
      <c r="V20" s="68" t="n"/>
      <c r="W20" s="66" t="n"/>
      <c r="X20" s="68" t="n"/>
      <c r="Y20" s="66" t="n"/>
      <c r="Z20" s="66" t="n"/>
      <c r="AA20" s="66" t="n"/>
      <c r="AB20" s="66" t="n"/>
      <c r="AC20" s="66" t="n"/>
      <c r="AD20" s="66" t="n"/>
    </row>
    <row customFormat="true" ht="15" outlineLevel="0" r="21" s="301">
      <c r="A21" s="42" t="s">
        <v>62</v>
      </c>
      <c r="B21" s="42" t="n"/>
      <c r="C21" s="42" t="n"/>
      <c r="D21" s="42" t="n"/>
      <c r="E21" s="64" t="n"/>
      <c r="F21" s="42" t="n"/>
      <c r="G21" s="62" t="n"/>
      <c r="H21" s="42" t="n"/>
      <c r="I21" s="42" t="n"/>
      <c r="J21" s="42" t="n"/>
      <c r="K21" s="42" t="n"/>
      <c r="L21" s="42" t="n"/>
      <c r="M21" s="42" t="n"/>
      <c r="N21" s="42" t="n"/>
      <c r="O21" s="42" t="n"/>
      <c r="P21" s="42" t="n"/>
      <c r="Q21" s="42" t="n"/>
      <c r="R21" s="42" t="n"/>
      <c r="S21" s="42" t="n"/>
      <c r="T21" s="42" t="n"/>
      <c r="U21" s="42" t="n"/>
      <c r="V21" s="42" t="n"/>
      <c r="W21" s="42" t="n"/>
      <c r="X21" s="62" t="n"/>
      <c r="Y21" s="42" t="n"/>
      <c r="Z21" s="42" t="n"/>
      <c r="AA21" s="42" t="n"/>
      <c r="AB21" s="42" t="n"/>
      <c r="AC21" s="42" t="n"/>
      <c r="AD21" s="42" t="n"/>
    </row>
    <row customFormat="true" ht="15" outlineLevel="0" r="22" s="301">
      <c r="A22" s="81" t="s">
        <v>261</v>
      </c>
      <c r="B22" s="42" t="n">
        <v>24.05</v>
      </c>
      <c r="C22" s="42" t="n">
        <v>48</v>
      </c>
      <c r="D22" s="42" t="n">
        <v>48</v>
      </c>
      <c r="E22" s="64" t="n">
        <f aca="false" ca="false" dt2D="false" dtr="false" t="normal">D22/B22</f>
        <v>1.9958419958419957</v>
      </c>
      <c r="F22" s="42" t="n">
        <v>4</v>
      </c>
      <c r="G22" s="42" t="n">
        <v>8.4</v>
      </c>
      <c r="H22" s="42" t="s">
        <v>20</v>
      </c>
      <c r="I22" s="42" t="s">
        <v>20</v>
      </c>
      <c r="J22" s="42" t="s">
        <v>20</v>
      </c>
      <c r="K22" s="42" t="s">
        <v>20</v>
      </c>
      <c r="L22" s="42" t="n">
        <v>4</v>
      </c>
      <c r="M22" s="42" t="s">
        <v>20</v>
      </c>
      <c r="N22" s="42" t="n">
        <v>1</v>
      </c>
      <c r="O22" s="42" t="s">
        <v>20</v>
      </c>
      <c r="P22" s="42" t="s">
        <v>20</v>
      </c>
      <c r="Q22" s="42" t="s">
        <v>20</v>
      </c>
      <c r="R22" s="42" t="n">
        <v>1</v>
      </c>
      <c r="S22" s="42" t="s">
        <v>20</v>
      </c>
      <c r="T22" s="62" t="n">
        <v>25</v>
      </c>
      <c r="U22" s="42" t="n">
        <v>4</v>
      </c>
      <c r="V22" s="42" t="n">
        <v>9.9</v>
      </c>
      <c r="W22" s="42" t="n">
        <v>2</v>
      </c>
      <c r="X22" s="42" t="n">
        <v>4.2</v>
      </c>
      <c r="Y22" s="42" t="s">
        <v>20</v>
      </c>
      <c r="Z22" s="42" t="s">
        <v>20</v>
      </c>
      <c r="AA22" s="42" t="s">
        <v>20</v>
      </c>
      <c r="AB22" s="42" t="s">
        <v>20</v>
      </c>
      <c r="AC22" s="42" t="n">
        <v>2</v>
      </c>
      <c r="AD22" s="42" t="s">
        <v>20</v>
      </c>
    </row>
    <row customFormat="true" ht="15" outlineLevel="0" r="23" s="301">
      <c r="A23" s="81" t="s">
        <v>64</v>
      </c>
      <c r="B23" s="42" t="n">
        <v>40.5</v>
      </c>
      <c r="C23" s="42" t="n">
        <v>44</v>
      </c>
      <c r="D23" s="42" t="n">
        <v>44</v>
      </c>
      <c r="E23" s="64" t="n">
        <f aca="false" ca="false" dt2D="false" dtr="false" t="normal">D23/B23</f>
        <v>1.0864197530864197</v>
      </c>
      <c r="F23" s="42" t="s">
        <v>20</v>
      </c>
      <c r="G23" s="42" t="s">
        <v>20</v>
      </c>
      <c r="H23" s="42" t="s">
        <v>20</v>
      </c>
      <c r="I23" s="42" t="s">
        <v>20</v>
      </c>
      <c r="J23" s="42" t="s">
        <v>20</v>
      </c>
      <c r="K23" s="42" t="s">
        <v>20</v>
      </c>
      <c r="L23" s="42" t="s">
        <v>20</v>
      </c>
      <c r="M23" s="42" t="s">
        <v>20</v>
      </c>
      <c r="N23" s="42" t="s">
        <v>20</v>
      </c>
      <c r="O23" s="42" t="s">
        <v>20</v>
      </c>
      <c r="P23" s="42" t="s">
        <v>20</v>
      </c>
      <c r="Q23" s="42" t="s">
        <v>20</v>
      </c>
      <c r="R23" s="42" t="s">
        <v>20</v>
      </c>
      <c r="S23" s="42" t="s">
        <v>20</v>
      </c>
      <c r="T23" s="42" t="s">
        <v>20</v>
      </c>
      <c r="U23" s="42" t="n">
        <v>4</v>
      </c>
      <c r="V23" s="42" t="n">
        <v>9.9</v>
      </c>
      <c r="W23" s="42" t="s">
        <v>20</v>
      </c>
      <c r="X23" s="42" t="s">
        <v>20</v>
      </c>
      <c r="Y23" s="42" t="s">
        <v>20</v>
      </c>
      <c r="Z23" s="42" t="s">
        <v>20</v>
      </c>
      <c r="AA23" s="42" t="s">
        <v>20</v>
      </c>
      <c r="AB23" s="42" t="s">
        <v>20</v>
      </c>
      <c r="AC23" s="42" t="s">
        <v>20</v>
      </c>
      <c r="AD23" s="42" t="s">
        <v>20</v>
      </c>
    </row>
    <row customFormat="true" ht="15" outlineLevel="0" r="24" s="301">
      <c r="A24" s="342" t="n"/>
      <c r="B24" s="66" t="n"/>
      <c r="C24" s="66" t="n"/>
      <c r="D24" s="66" t="n"/>
      <c r="E24" s="67" t="n"/>
      <c r="F24" s="66" t="n"/>
      <c r="G24" s="62" t="n"/>
      <c r="H24" s="42" t="n"/>
      <c r="I24" s="42" t="n"/>
      <c r="J24" s="42" t="n"/>
      <c r="K24" s="42" t="n"/>
      <c r="L24" s="66" t="n"/>
      <c r="M24" s="42" t="n"/>
      <c r="N24" s="66" t="n"/>
      <c r="O24" s="42" t="n"/>
      <c r="P24" s="42" t="n"/>
      <c r="Q24" s="42" t="n"/>
      <c r="R24" s="66" t="n"/>
      <c r="S24" s="42" t="n"/>
      <c r="T24" s="42" t="n"/>
      <c r="U24" s="66" t="n"/>
      <c r="V24" s="68" t="n"/>
      <c r="W24" s="66" t="n"/>
      <c r="X24" s="62" t="n"/>
      <c r="Y24" s="42" t="n"/>
      <c r="Z24" s="42" t="n"/>
      <c r="AA24" s="42" t="n"/>
      <c r="AB24" s="42" t="n"/>
      <c r="AC24" s="66" t="n"/>
      <c r="AD24" s="42" t="n"/>
    </row>
    <row customFormat="true" ht="15" outlineLevel="0" r="25" s="301">
      <c r="A25" s="42" t="s">
        <v>67</v>
      </c>
      <c r="B25" s="42" t="n"/>
      <c r="C25" s="42" t="n"/>
      <c r="D25" s="42" t="n"/>
      <c r="E25" s="64" t="n"/>
      <c r="F25" s="42" t="n"/>
      <c r="G25" s="62" t="n"/>
      <c r="H25" s="42" t="n"/>
      <c r="I25" s="42" t="n"/>
      <c r="J25" s="42" t="n"/>
      <c r="K25" s="42" t="n"/>
      <c r="L25" s="42" t="n"/>
      <c r="M25" s="42" t="n"/>
      <c r="N25" s="42" t="n"/>
      <c r="O25" s="42" t="n"/>
      <c r="P25" s="42" t="n"/>
      <c r="Q25" s="42" t="n"/>
      <c r="R25" s="42" t="n"/>
      <c r="S25" s="42" t="n"/>
      <c r="T25" s="62" t="n"/>
      <c r="U25" s="42" t="n"/>
      <c r="V25" s="42" t="n"/>
      <c r="W25" s="42" t="n"/>
      <c r="X25" s="62" t="n"/>
      <c r="Y25" s="42" t="n"/>
      <c r="Z25" s="42" t="n"/>
      <c r="AA25" s="42" t="n"/>
      <c r="AB25" s="42" t="n"/>
      <c r="AC25" s="42" t="n"/>
      <c r="AD25" s="42" t="n"/>
    </row>
    <row customFormat="true" ht="15" outlineLevel="0" r="26" s="301">
      <c r="A26" s="63" t="s">
        <v>70</v>
      </c>
      <c r="B26" s="42" t="n">
        <v>46.92</v>
      </c>
      <c r="C26" s="42" t="n">
        <v>56</v>
      </c>
      <c r="D26" s="42" t="n">
        <v>56</v>
      </c>
      <c r="E26" s="64" t="n">
        <f aca="false" ca="false" dt2D="false" dtr="false" t="normal">D26/B26</f>
        <v>1.1935208866155158</v>
      </c>
      <c r="F26" s="42" t="n">
        <v>5</v>
      </c>
      <c r="G26" s="62" t="n">
        <v>9</v>
      </c>
      <c r="H26" s="42" t="s">
        <v>20</v>
      </c>
      <c r="I26" s="42" t="s">
        <v>20</v>
      </c>
      <c r="J26" s="42" t="s">
        <v>20</v>
      </c>
      <c r="K26" s="42" t="s">
        <v>20</v>
      </c>
      <c r="L26" s="42" t="n">
        <v>5</v>
      </c>
      <c r="M26" s="42" t="s">
        <v>20</v>
      </c>
      <c r="N26" s="42" t="n">
        <v>0</v>
      </c>
      <c r="O26" s="42" t="s">
        <v>20</v>
      </c>
      <c r="P26" s="42" t="s">
        <v>20</v>
      </c>
      <c r="Q26" s="42" t="s">
        <v>20</v>
      </c>
      <c r="R26" s="42" t="n">
        <v>0</v>
      </c>
      <c r="S26" s="42" t="s">
        <v>20</v>
      </c>
      <c r="T26" s="42" t="n">
        <v>0</v>
      </c>
      <c r="U26" s="42" t="n">
        <v>5</v>
      </c>
      <c r="V26" s="62" t="n">
        <v>9.9</v>
      </c>
      <c r="W26" s="42" t="n">
        <v>2</v>
      </c>
      <c r="X26" s="62" t="n">
        <v>3.6</v>
      </c>
      <c r="Y26" s="42" t="s">
        <v>20</v>
      </c>
      <c r="Z26" s="42" t="s">
        <v>20</v>
      </c>
      <c r="AA26" s="42" t="s">
        <v>20</v>
      </c>
      <c r="AB26" s="42" t="s">
        <v>20</v>
      </c>
      <c r="AC26" s="42" t="n">
        <v>2</v>
      </c>
      <c r="AD26" s="42" t="s">
        <v>20</v>
      </c>
    </row>
    <row customFormat="true" ht="15" outlineLevel="0" r="27" s="301">
      <c r="A27" s="63" t="s">
        <v>69</v>
      </c>
      <c r="B27" s="42" t="n">
        <v>51.32</v>
      </c>
      <c r="C27" s="42" t="n">
        <v>60</v>
      </c>
      <c r="D27" s="42" t="n">
        <v>60</v>
      </c>
      <c r="E27" s="64" t="n">
        <f aca="false" ca="false" dt2D="false" dtr="false" t="normal">D27/B27</f>
        <v>1.1691348402182384</v>
      </c>
      <c r="F27" s="42" t="n">
        <v>5</v>
      </c>
      <c r="G27" s="62" t="n">
        <v>8.4</v>
      </c>
      <c r="H27" s="42" t="s">
        <v>20</v>
      </c>
      <c r="I27" s="42" t="s">
        <v>20</v>
      </c>
      <c r="J27" s="42" t="s">
        <v>20</v>
      </c>
      <c r="K27" s="42" t="s">
        <v>20</v>
      </c>
      <c r="L27" s="42" t="n">
        <v>5</v>
      </c>
      <c r="M27" s="42" t="s">
        <v>20</v>
      </c>
      <c r="N27" s="42" t="n">
        <v>0</v>
      </c>
      <c r="O27" s="42" t="s">
        <v>20</v>
      </c>
      <c r="P27" s="42" t="s">
        <v>20</v>
      </c>
      <c r="Q27" s="42" t="s">
        <v>20</v>
      </c>
      <c r="R27" s="42" t="n">
        <v>0</v>
      </c>
      <c r="S27" s="42" t="s">
        <v>20</v>
      </c>
      <c r="T27" s="42" t="n">
        <v>0</v>
      </c>
      <c r="U27" s="42" t="n">
        <v>5</v>
      </c>
      <c r="V27" s="62" t="n">
        <v>9.9</v>
      </c>
      <c r="W27" s="42" t="n">
        <v>2</v>
      </c>
      <c r="X27" s="62" t="n">
        <v>3.4</v>
      </c>
      <c r="Y27" s="42" t="s">
        <v>20</v>
      </c>
      <c r="Z27" s="42" t="s">
        <v>20</v>
      </c>
      <c r="AA27" s="42" t="s">
        <v>20</v>
      </c>
      <c r="AB27" s="42" t="s">
        <v>20</v>
      </c>
      <c r="AC27" s="42" t="n">
        <v>2</v>
      </c>
      <c r="AD27" s="42" t="s">
        <v>20</v>
      </c>
    </row>
    <row customFormat="true" customHeight="true" ht="14.25" outlineLevel="0" r="28" s="301">
      <c r="A28" s="69" t="s">
        <v>262</v>
      </c>
      <c r="B28" s="42" t="n">
        <v>38.45</v>
      </c>
      <c r="C28" s="42" t="n">
        <v>48</v>
      </c>
      <c r="D28" s="42" t="n">
        <v>48</v>
      </c>
      <c r="E28" s="64" t="n">
        <f aca="false" ca="false" dt2D="false" dtr="false" t="normal">D28/B28</f>
        <v>1.248374512353706</v>
      </c>
      <c r="F28" s="42" t="n">
        <v>4</v>
      </c>
      <c r="G28" s="62" t="n">
        <v>8.4</v>
      </c>
      <c r="H28" s="42" t="s">
        <v>20</v>
      </c>
      <c r="I28" s="42" t="s">
        <v>20</v>
      </c>
      <c r="J28" s="42" t="s">
        <v>20</v>
      </c>
      <c r="K28" s="42" t="s">
        <v>20</v>
      </c>
      <c r="L28" s="42" t="n">
        <v>4</v>
      </c>
      <c r="M28" s="42" t="s">
        <v>20</v>
      </c>
      <c r="N28" s="42" t="n">
        <v>0</v>
      </c>
      <c r="O28" s="42" t="s">
        <v>20</v>
      </c>
      <c r="P28" s="42" t="s">
        <v>20</v>
      </c>
      <c r="Q28" s="42" t="s">
        <v>20</v>
      </c>
      <c r="R28" s="42" t="n">
        <v>0</v>
      </c>
      <c r="S28" s="42" t="s">
        <v>20</v>
      </c>
      <c r="T28" s="42" t="n">
        <v>0</v>
      </c>
      <c r="U28" s="42" t="n">
        <v>4</v>
      </c>
      <c r="V28" s="62" t="n">
        <v>9.9</v>
      </c>
      <c r="W28" s="42" t="n">
        <v>2</v>
      </c>
      <c r="X28" s="62" t="n">
        <v>4.2</v>
      </c>
      <c r="Y28" s="42" t="s">
        <v>20</v>
      </c>
      <c r="Z28" s="42" t="s">
        <v>20</v>
      </c>
      <c r="AA28" s="42" t="s">
        <v>20</v>
      </c>
      <c r="AB28" s="42" t="s">
        <v>20</v>
      </c>
      <c r="AC28" s="42" t="n">
        <v>2</v>
      </c>
      <c r="AD28" s="42" t="s">
        <v>20</v>
      </c>
    </row>
    <row customFormat="true" ht="15" outlineLevel="0" r="29" s="301">
      <c r="A29" s="63" t="s">
        <v>68</v>
      </c>
      <c r="B29" s="42" t="n">
        <v>9.76</v>
      </c>
      <c r="C29" s="42" t="n">
        <v>8</v>
      </c>
      <c r="D29" s="42" t="n">
        <v>8</v>
      </c>
      <c r="E29" s="64" t="n">
        <f aca="false" ca="false" dt2D="false" dtr="false" t="normal">D29/B29</f>
        <v>0.819672131147541</v>
      </c>
      <c r="F29" s="42" t="s">
        <v>20</v>
      </c>
      <c r="G29" s="42" t="s">
        <v>20</v>
      </c>
      <c r="H29" s="42" t="s">
        <v>20</v>
      </c>
      <c r="I29" s="42" t="s">
        <v>20</v>
      </c>
      <c r="J29" s="42" t="s">
        <v>20</v>
      </c>
      <c r="K29" s="42" t="s">
        <v>20</v>
      </c>
      <c r="L29" s="42" t="s">
        <v>20</v>
      </c>
      <c r="M29" s="42" t="s">
        <v>20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42" t="s">
        <v>20</v>
      </c>
      <c r="U29" s="42" t="s">
        <v>20</v>
      </c>
      <c r="V29" s="42" t="s">
        <v>20</v>
      </c>
      <c r="W29" s="42" t="s">
        <v>20</v>
      </c>
      <c r="X29" s="42" t="s">
        <v>20</v>
      </c>
      <c r="Y29" s="42" t="s">
        <v>20</v>
      </c>
      <c r="Z29" s="42" t="s">
        <v>20</v>
      </c>
      <c r="AA29" s="42" t="s">
        <v>20</v>
      </c>
      <c r="AB29" s="42" t="s">
        <v>20</v>
      </c>
      <c r="AC29" s="42" t="s">
        <v>20</v>
      </c>
      <c r="AD29" s="42" t="s">
        <v>20</v>
      </c>
    </row>
    <row customFormat="true" ht="15" outlineLevel="0" r="30" s="341">
      <c r="A30" s="342" t="n"/>
      <c r="B30" s="66" t="n"/>
      <c r="C30" s="66" t="n"/>
      <c r="D30" s="66" t="n"/>
      <c r="E30" s="67" t="n"/>
      <c r="F30" s="66" t="n"/>
      <c r="G30" s="68" t="n"/>
      <c r="H30" s="66" t="n"/>
      <c r="I30" s="66" t="n"/>
      <c r="J30" s="66" t="n"/>
      <c r="K30" s="66" t="n"/>
      <c r="L30" s="66" t="n"/>
      <c r="M30" s="66" t="n"/>
      <c r="N30" s="66" t="n"/>
      <c r="O30" s="66" t="n"/>
      <c r="P30" s="66" t="n"/>
      <c r="Q30" s="66" t="n"/>
      <c r="R30" s="66" t="n"/>
      <c r="S30" s="66" t="n"/>
      <c r="T30" s="68" t="n"/>
      <c r="U30" s="66" t="n"/>
      <c r="V30" s="68" t="n"/>
      <c r="W30" s="66" t="n"/>
      <c r="X30" s="68" t="n"/>
      <c r="Y30" s="66" t="n"/>
      <c r="Z30" s="66" t="n"/>
      <c r="AA30" s="66" t="n"/>
      <c r="AB30" s="66" t="n"/>
      <c r="AC30" s="66" t="n"/>
      <c r="AD30" s="66" t="n"/>
    </row>
    <row customFormat="true" ht="15" outlineLevel="0" r="31" s="301">
      <c r="A31" s="42" t="s">
        <v>76</v>
      </c>
      <c r="B31" s="42" t="n"/>
      <c r="C31" s="66" t="n"/>
      <c r="D31" s="66" t="n"/>
      <c r="E31" s="64" t="n"/>
      <c r="F31" s="66" t="n"/>
      <c r="G31" s="62" t="n"/>
      <c r="H31" s="42" t="n"/>
      <c r="I31" s="42" t="n"/>
      <c r="J31" s="42" t="n"/>
      <c r="K31" s="42" t="n"/>
      <c r="L31" s="66" t="n"/>
      <c r="M31" s="42" t="n"/>
      <c r="N31" s="66" t="n"/>
      <c r="O31" s="42" t="n"/>
      <c r="P31" s="42" t="n"/>
      <c r="Q31" s="42" t="n"/>
      <c r="R31" s="66" t="n"/>
      <c r="S31" s="42" t="n"/>
      <c r="T31" s="62" t="n"/>
      <c r="U31" s="66" t="n"/>
      <c r="V31" s="68" t="n"/>
      <c r="W31" s="66" t="n"/>
      <c r="X31" s="62" t="n"/>
      <c r="Y31" s="42" t="n"/>
      <c r="Z31" s="42" t="n"/>
      <c r="AA31" s="42" t="n"/>
      <c r="AB31" s="42" t="n"/>
      <c r="AC31" s="66" t="n"/>
      <c r="AD31" s="42" t="n"/>
    </row>
    <row customFormat="true" ht="15" outlineLevel="0" r="32" s="301">
      <c r="A32" s="81" t="s">
        <v>77</v>
      </c>
      <c r="B32" s="42" t="n">
        <v>35.26</v>
      </c>
      <c r="C32" s="42" t="n">
        <v>16</v>
      </c>
      <c r="D32" s="42" t="n">
        <v>16</v>
      </c>
      <c r="E32" s="64" t="n">
        <f aca="false" ca="false" dt2D="false" dtr="false" t="normal">D32/B32</f>
        <v>0.45377197958026094</v>
      </c>
      <c r="F32" s="42" t="s">
        <v>20</v>
      </c>
      <c r="G32" s="42" t="s">
        <v>20</v>
      </c>
      <c r="H32" s="42" t="s">
        <v>20</v>
      </c>
      <c r="I32" s="42" t="s">
        <v>20</v>
      </c>
      <c r="J32" s="42" t="s">
        <v>20</v>
      </c>
      <c r="K32" s="42" t="s">
        <v>20</v>
      </c>
      <c r="L32" s="42" t="s">
        <v>20</v>
      </c>
      <c r="M32" s="42" t="s">
        <v>20</v>
      </c>
      <c r="N32" s="42" t="s">
        <v>20</v>
      </c>
      <c r="O32" s="42" t="s">
        <v>20</v>
      </c>
      <c r="P32" s="42" t="s">
        <v>20</v>
      </c>
      <c r="Q32" s="42" t="s">
        <v>20</v>
      </c>
      <c r="R32" s="42" t="s">
        <v>20</v>
      </c>
      <c r="S32" s="42" t="s">
        <v>20</v>
      </c>
      <c r="T32" s="42" t="s">
        <v>20</v>
      </c>
      <c r="U32" s="42" t="n">
        <v>1</v>
      </c>
      <c r="V32" s="62" t="n">
        <v>9.9</v>
      </c>
      <c r="W32" s="42" t="s">
        <v>20</v>
      </c>
      <c r="X32" s="42" t="s">
        <v>20</v>
      </c>
      <c r="Y32" s="42" t="s">
        <v>20</v>
      </c>
      <c r="Z32" s="42" t="s">
        <v>20</v>
      </c>
      <c r="AA32" s="42" t="s">
        <v>20</v>
      </c>
      <c r="AB32" s="42" t="s">
        <v>20</v>
      </c>
      <c r="AC32" s="42" t="s">
        <v>20</v>
      </c>
      <c r="AD32" s="42" t="s">
        <v>20</v>
      </c>
    </row>
    <row customFormat="true" ht="15" outlineLevel="0" r="33" s="301">
      <c r="A33" s="81" t="s">
        <v>263</v>
      </c>
      <c r="B33" s="42" t="n">
        <v>43.43</v>
      </c>
      <c r="C33" s="42" t="n">
        <v>12</v>
      </c>
      <c r="D33" s="42" t="n">
        <v>12</v>
      </c>
      <c r="E33" s="64" t="n">
        <f aca="false" ca="false" dt2D="false" dtr="false" t="normal">D33/B33</f>
        <v>0.2763067004374856</v>
      </c>
      <c r="F33" s="42" t="s">
        <v>20</v>
      </c>
      <c r="G33" s="42" t="s">
        <v>20</v>
      </c>
      <c r="H33" s="42" t="s">
        <v>20</v>
      </c>
      <c r="I33" s="42" t="s">
        <v>20</v>
      </c>
      <c r="J33" s="42" t="s">
        <v>20</v>
      </c>
      <c r="K33" s="42" t="s">
        <v>20</v>
      </c>
      <c r="L33" s="42" t="s">
        <v>20</v>
      </c>
      <c r="M33" s="42" t="s">
        <v>20</v>
      </c>
      <c r="N33" s="42" t="s">
        <v>20</v>
      </c>
      <c r="O33" s="42" t="s">
        <v>20</v>
      </c>
      <c r="P33" s="42" t="s">
        <v>20</v>
      </c>
      <c r="Q33" s="42" t="s">
        <v>20</v>
      </c>
      <c r="R33" s="42" t="s">
        <v>20</v>
      </c>
      <c r="S33" s="42" t="s">
        <v>20</v>
      </c>
      <c r="T33" s="42" t="s">
        <v>20</v>
      </c>
      <c r="U33" s="42" t="n">
        <v>1</v>
      </c>
      <c r="V33" s="62" t="n">
        <v>9.9</v>
      </c>
      <c r="W33" s="42" t="s">
        <v>20</v>
      </c>
      <c r="X33" s="42" t="s">
        <v>20</v>
      </c>
      <c r="Y33" s="42" t="s">
        <v>20</v>
      </c>
      <c r="Z33" s="42" t="s">
        <v>20</v>
      </c>
      <c r="AA33" s="42" t="s">
        <v>20</v>
      </c>
      <c r="AB33" s="42" t="s">
        <v>20</v>
      </c>
      <c r="AC33" s="42" t="s">
        <v>20</v>
      </c>
      <c r="AD33" s="42" t="s">
        <v>20</v>
      </c>
    </row>
    <row customFormat="true" ht="15" outlineLevel="0" r="34" s="301">
      <c r="A34" s="81" t="s">
        <v>78</v>
      </c>
      <c r="B34" s="42" t="n">
        <v>7.04</v>
      </c>
      <c r="C34" s="42" t="n">
        <v>4</v>
      </c>
      <c r="D34" s="42" t="n">
        <v>4</v>
      </c>
      <c r="E34" s="64" t="n">
        <f aca="false" ca="false" dt2D="false" dtr="false" t="normal">D34/B34</f>
        <v>0.5681818181818182</v>
      </c>
      <c r="F34" s="42" t="s">
        <v>20</v>
      </c>
      <c r="G34" s="42" t="s">
        <v>20</v>
      </c>
      <c r="H34" s="42" t="s">
        <v>20</v>
      </c>
      <c r="I34" s="42" t="s">
        <v>20</v>
      </c>
      <c r="J34" s="42" t="s">
        <v>20</v>
      </c>
      <c r="K34" s="42" t="s">
        <v>20</v>
      </c>
      <c r="L34" s="42" t="s">
        <v>20</v>
      </c>
      <c r="M34" s="42" t="s">
        <v>20</v>
      </c>
      <c r="N34" s="42" t="s">
        <v>20</v>
      </c>
      <c r="O34" s="42" t="s">
        <v>20</v>
      </c>
      <c r="P34" s="42" t="s">
        <v>20</v>
      </c>
      <c r="Q34" s="42" t="s">
        <v>20</v>
      </c>
      <c r="R34" s="42" t="s">
        <v>20</v>
      </c>
      <c r="S34" s="42" t="s">
        <v>20</v>
      </c>
      <c r="T34" s="42" t="s">
        <v>20</v>
      </c>
      <c r="U34" s="42" t="s">
        <v>20</v>
      </c>
      <c r="V34" s="42" t="s">
        <v>20</v>
      </c>
      <c r="W34" s="42" t="s">
        <v>20</v>
      </c>
      <c r="X34" s="42" t="s">
        <v>20</v>
      </c>
      <c r="Y34" s="42" t="s">
        <v>20</v>
      </c>
      <c r="Z34" s="42" t="s">
        <v>20</v>
      </c>
      <c r="AA34" s="42" t="s">
        <v>20</v>
      </c>
      <c r="AB34" s="42" t="s">
        <v>20</v>
      </c>
      <c r="AC34" s="42" t="s">
        <v>20</v>
      </c>
      <c r="AD34" s="42" t="s">
        <v>20</v>
      </c>
    </row>
    <row customFormat="true" ht="15" outlineLevel="0" r="35" s="341">
      <c r="A35" s="342" t="n"/>
      <c r="B35" s="66" t="n"/>
      <c r="C35" s="66" t="n"/>
      <c r="D35" s="66" t="n"/>
      <c r="E35" s="67" t="n"/>
      <c r="F35" s="336" t="n"/>
      <c r="G35" s="336" t="n"/>
      <c r="H35" s="336" t="n"/>
      <c r="I35" s="336" t="n"/>
      <c r="J35" s="336" t="n"/>
      <c r="K35" s="336" t="n"/>
      <c r="L35" s="336" t="n"/>
      <c r="M35" s="66" t="n"/>
      <c r="N35" s="66" t="n"/>
      <c r="O35" s="66" t="n"/>
      <c r="P35" s="336" t="n"/>
      <c r="Q35" s="336" t="n"/>
      <c r="R35" s="336" t="n"/>
      <c r="S35" s="336" t="n"/>
      <c r="T35" s="336" t="n"/>
      <c r="U35" s="336" t="n"/>
      <c r="V35" s="336" t="n"/>
      <c r="W35" s="336" t="n"/>
      <c r="X35" s="336" t="n"/>
      <c r="Y35" s="336" t="n"/>
      <c r="Z35" s="336" t="n"/>
      <c r="AA35" s="336" t="n"/>
      <c r="AB35" s="336" t="n"/>
      <c r="AC35" s="336" t="n"/>
      <c r="AD35" s="66" t="n"/>
    </row>
    <row customFormat="true" ht="15" outlineLevel="0" r="36" s="301">
      <c r="A36" s="42" t="s">
        <v>71</v>
      </c>
      <c r="B36" s="42" t="n"/>
      <c r="C36" s="42" t="n"/>
      <c r="D36" s="42" t="n"/>
      <c r="E36" s="64" t="n"/>
      <c r="F36" s="42" t="n"/>
      <c r="G36" s="62" t="n"/>
      <c r="H36" s="42" t="n"/>
      <c r="I36" s="42" t="n"/>
      <c r="J36" s="42" t="n"/>
      <c r="K36" s="42" t="n"/>
      <c r="L36" s="42" t="n"/>
      <c r="M36" s="42" t="n"/>
      <c r="N36" s="42" t="n"/>
      <c r="O36" s="42" t="n"/>
      <c r="P36" s="42" t="n"/>
      <c r="Q36" s="42" t="n"/>
      <c r="R36" s="42" t="n"/>
      <c r="S36" s="42" t="n"/>
      <c r="T36" s="62" t="n"/>
      <c r="U36" s="42" t="n"/>
      <c r="V36" s="42" t="n"/>
      <c r="W36" s="42" t="n"/>
      <c r="X36" s="62" t="n"/>
      <c r="Y36" s="42" t="n"/>
      <c r="Z36" s="42" t="n"/>
      <c r="AA36" s="42" t="n"/>
      <c r="AB36" s="42" t="n"/>
      <c r="AC36" s="42" t="n"/>
      <c r="AD36" s="42" t="n"/>
    </row>
    <row customFormat="true" ht="15" outlineLevel="0" r="37" s="301">
      <c r="A37" s="63" t="s">
        <v>72</v>
      </c>
      <c r="B37" s="42" t="n">
        <v>23.53</v>
      </c>
      <c r="C37" s="42" t="n">
        <v>4</v>
      </c>
      <c r="D37" s="42" t="n">
        <v>4</v>
      </c>
      <c r="E37" s="64" t="n">
        <f aca="false" ca="false" dt2D="false" dtr="false" t="normal">D37/B37</f>
        <v>0.16999575010624735</v>
      </c>
      <c r="F37" s="42" t="s">
        <v>20</v>
      </c>
      <c r="G37" s="42" t="s">
        <v>20</v>
      </c>
      <c r="H37" s="42" t="s">
        <v>20</v>
      </c>
      <c r="I37" s="42" t="s">
        <v>20</v>
      </c>
      <c r="J37" s="42" t="s">
        <v>20</v>
      </c>
      <c r="K37" s="42" t="s">
        <v>20</v>
      </c>
      <c r="L37" s="42" t="s">
        <v>20</v>
      </c>
      <c r="M37" s="42" t="s">
        <v>20</v>
      </c>
      <c r="N37" s="42" t="s">
        <v>20</v>
      </c>
      <c r="O37" s="42" t="s">
        <v>20</v>
      </c>
      <c r="P37" s="42" t="s">
        <v>20</v>
      </c>
      <c r="Q37" s="42" t="s">
        <v>20</v>
      </c>
      <c r="R37" s="42" t="s">
        <v>20</v>
      </c>
      <c r="S37" s="42" t="s">
        <v>20</v>
      </c>
      <c r="T37" s="42" t="s">
        <v>20</v>
      </c>
      <c r="U37" s="42" t="s">
        <v>20</v>
      </c>
      <c r="V37" s="42" t="s">
        <v>20</v>
      </c>
      <c r="W37" s="42" t="s">
        <v>20</v>
      </c>
      <c r="X37" s="42" t="s">
        <v>20</v>
      </c>
      <c r="Y37" s="42" t="s">
        <v>20</v>
      </c>
      <c r="Z37" s="42" t="s">
        <v>20</v>
      </c>
      <c r="AA37" s="42" t="s">
        <v>20</v>
      </c>
      <c r="AB37" s="42" t="s">
        <v>20</v>
      </c>
      <c r="AC37" s="42" t="s">
        <v>20</v>
      </c>
      <c r="AD37" s="42" t="s">
        <v>20</v>
      </c>
    </row>
    <row customFormat="true" ht="15" outlineLevel="0" r="38" s="301">
      <c r="A38" s="63" t="s">
        <v>73</v>
      </c>
      <c r="B38" s="42" t="n">
        <v>57.12</v>
      </c>
      <c r="C38" s="42" t="n">
        <v>4</v>
      </c>
      <c r="D38" s="42" t="n">
        <v>4</v>
      </c>
      <c r="E38" s="64" t="n">
        <f aca="false" ca="false" dt2D="false" dtr="false" t="normal">D38/B38</f>
        <v>0.0700280112044818</v>
      </c>
      <c r="F38" s="42" t="s">
        <v>20</v>
      </c>
      <c r="G38" s="42" t="s">
        <v>20</v>
      </c>
      <c r="H38" s="42" t="s">
        <v>20</v>
      </c>
      <c r="I38" s="42" t="s">
        <v>20</v>
      </c>
      <c r="J38" s="42" t="s">
        <v>20</v>
      </c>
      <c r="K38" s="42" t="s">
        <v>20</v>
      </c>
      <c r="L38" s="42" t="s">
        <v>20</v>
      </c>
      <c r="M38" s="42" t="s">
        <v>20</v>
      </c>
      <c r="N38" s="42" t="s">
        <v>20</v>
      </c>
      <c r="O38" s="42" t="s">
        <v>20</v>
      </c>
      <c r="P38" s="42" t="s">
        <v>20</v>
      </c>
      <c r="Q38" s="42" t="s">
        <v>20</v>
      </c>
      <c r="R38" s="42" t="s">
        <v>20</v>
      </c>
      <c r="S38" s="42" t="s">
        <v>20</v>
      </c>
      <c r="T38" s="42" t="s">
        <v>20</v>
      </c>
      <c r="U38" s="42" t="s">
        <v>20</v>
      </c>
      <c r="V38" s="42" t="s">
        <v>20</v>
      </c>
      <c r="W38" s="42" t="s">
        <v>20</v>
      </c>
      <c r="X38" s="42" t="s">
        <v>20</v>
      </c>
      <c r="Y38" s="42" t="s">
        <v>20</v>
      </c>
      <c r="Z38" s="42" t="s">
        <v>20</v>
      </c>
      <c r="AA38" s="42" t="s">
        <v>20</v>
      </c>
      <c r="AB38" s="42" t="s">
        <v>20</v>
      </c>
      <c r="AC38" s="42" t="s">
        <v>20</v>
      </c>
      <c r="AD38" s="42" t="s">
        <v>20</v>
      </c>
    </row>
    <row customFormat="true" ht="12.75" outlineLevel="0" r="39" s="87">
      <c r="A39" s="63" t="s">
        <v>74</v>
      </c>
      <c r="B39" s="42" t="n">
        <v>19.96</v>
      </c>
      <c r="C39" s="42" t="n">
        <v>16</v>
      </c>
      <c r="D39" s="42" t="n">
        <v>16</v>
      </c>
      <c r="E39" s="64" t="n">
        <f aca="false" ca="false" dt2D="false" dtr="false" t="normal">D39/B39</f>
        <v>0.8016032064128256</v>
      </c>
      <c r="F39" s="42" t="n">
        <v>1</v>
      </c>
      <c r="G39" s="42" t="n">
        <v>6.3</v>
      </c>
      <c r="H39" s="42" t="s">
        <v>20</v>
      </c>
      <c r="I39" s="42" t="s">
        <v>20</v>
      </c>
      <c r="J39" s="42" t="s">
        <v>20</v>
      </c>
      <c r="K39" s="42" t="s">
        <v>20</v>
      </c>
      <c r="L39" s="42" t="n">
        <v>1</v>
      </c>
      <c r="M39" s="42" t="s">
        <v>20</v>
      </c>
      <c r="N39" s="42" t="n">
        <v>1</v>
      </c>
      <c r="O39" s="42" t="s">
        <v>20</v>
      </c>
      <c r="P39" s="42" t="s">
        <v>20</v>
      </c>
      <c r="Q39" s="42" t="s">
        <v>20</v>
      </c>
      <c r="R39" s="42" t="n">
        <v>1</v>
      </c>
      <c r="S39" s="42" t="s">
        <v>20</v>
      </c>
      <c r="T39" s="71" t="n">
        <v>100</v>
      </c>
      <c r="U39" s="42" t="n">
        <v>1</v>
      </c>
      <c r="V39" s="42" t="n">
        <v>9.9</v>
      </c>
      <c r="W39" s="42" t="n">
        <v>1</v>
      </c>
      <c r="X39" s="42" t="n">
        <v>6.3</v>
      </c>
      <c r="Y39" s="42" t="s">
        <v>20</v>
      </c>
      <c r="Z39" s="42" t="s">
        <v>20</v>
      </c>
      <c r="AA39" s="42" t="s">
        <v>20</v>
      </c>
      <c r="AB39" s="42" t="s">
        <v>20</v>
      </c>
      <c r="AC39" s="42" t="n">
        <v>1</v>
      </c>
      <c r="AD39" s="42" t="s">
        <v>20</v>
      </c>
    </row>
    <row customFormat="true" ht="15" outlineLevel="0" r="40" s="301">
      <c r="A40" s="63" t="s">
        <v>75</v>
      </c>
      <c r="B40" s="42" t="n">
        <v>38.28</v>
      </c>
      <c r="C40" s="42" t="n">
        <v>32</v>
      </c>
      <c r="D40" s="42" t="n">
        <v>32</v>
      </c>
      <c r="E40" s="64" t="n">
        <f aca="false" ca="false" dt2D="false" dtr="false" t="normal">D40/B40</f>
        <v>0.8359456635318704</v>
      </c>
      <c r="F40" s="42" t="s">
        <v>20</v>
      </c>
      <c r="G40" s="42" t="s">
        <v>20</v>
      </c>
      <c r="H40" s="42" t="s">
        <v>20</v>
      </c>
      <c r="I40" s="42" t="s">
        <v>20</v>
      </c>
      <c r="J40" s="42" t="s">
        <v>20</v>
      </c>
      <c r="K40" s="42" t="s">
        <v>20</v>
      </c>
      <c r="L40" s="42" t="s">
        <v>20</v>
      </c>
      <c r="M40" s="42" t="s">
        <v>20</v>
      </c>
      <c r="N40" s="42" t="s">
        <v>20</v>
      </c>
      <c r="O40" s="42" t="s">
        <v>20</v>
      </c>
      <c r="P40" s="42" t="s">
        <v>20</v>
      </c>
      <c r="Q40" s="42" t="s">
        <v>20</v>
      </c>
      <c r="R40" s="42" t="s">
        <v>20</v>
      </c>
      <c r="S40" s="42" t="s">
        <v>20</v>
      </c>
      <c r="T40" s="42" t="s">
        <v>20</v>
      </c>
      <c r="U40" s="42" t="n">
        <v>3</v>
      </c>
      <c r="V40" s="42" t="n">
        <v>9.9</v>
      </c>
      <c r="W40" s="42" t="s">
        <v>20</v>
      </c>
      <c r="X40" s="42" t="s">
        <v>20</v>
      </c>
      <c r="Y40" s="42" t="s">
        <v>20</v>
      </c>
      <c r="Z40" s="42" t="s">
        <v>20</v>
      </c>
      <c r="AA40" s="42" t="s">
        <v>20</v>
      </c>
      <c r="AB40" s="42" t="s">
        <v>20</v>
      </c>
      <c r="AC40" s="42" t="s">
        <v>20</v>
      </c>
      <c r="AD40" s="42" t="s">
        <v>20</v>
      </c>
    </row>
    <row customFormat="true" customHeight="true" ht="13.5" outlineLevel="0" r="41" s="301">
      <c r="A41" s="80" t="s">
        <v>264</v>
      </c>
      <c r="B41" s="42" t="n">
        <v>47.25</v>
      </c>
      <c r="C41" s="42" t="n">
        <v>40</v>
      </c>
      <c r="D41" s="42" t="n">
        <v>40</v>
      </c>
      <c r="E41" s="64" t="n">
        <f aca="false" ca="false" dt2D="false" dtr="false" t="normal">D41/B41</f>
        <v>0.8465608465608465</v>
      </c>
      <c r="F41" s="42" t="s">
        <v>20</v>
      </c>
      <c r="G41" s="42" t="s">
        <v>20</v>
      </c>
      <c r="H41" s="42" t="s">
        <v>20</v>
      </c>
      <c r="I41" s="42" t="s">
        <v>20</v>
      </c>
      <c r="J41" s="42" t="s">
        <v>20</v>
      </c>
      <c r="K41" s="42" t="s">
        <v>20</v>
      </c>
      <c r="L41" s="42" t="s">
        <v>20</v>
      </c>
      <c r="M41" s="42" t="s">
        <v>20</v>
      </c>
      <c r="N41" s="42" t="s">
        <v>20</v>
      </c>
      <c r="O41" s="42" t="s">
        <v>20</v>
      </c>
      <c r="P41" s="42" t="s">
        <v>20</v>
      </c>
      <c r="Q41" s="42" t="s">
        <v>20</v>
      </c>
      <c r="R41" s="42" t="s">
        <v>20</v>
      </c>
      <c r="S41" s="42" t="s">
        <v>20</v>
      </c>
      <c r="T41" s="42" t="s">
        <v>20</v>
      </c>
      <c r="U41" s="42" t="n">
        <v>3</v>
      </c>
      <c r="V41" s="42" t="n">
        <v>9.9</v>
      </c>
      <c r="W41" s="42" t="s">
        <v>20</v>
      </c>
      <c r="X41" s="42" t="s">
        <v>20</v>
      </c>
      <c r="Y41" s="42" t="s">
        <v>20</v>
      </c>
      <c r="Z41" s="42" t="s">
        <v>20</v>
      </c>
      <c r="AA41" s="42" t="s">
        <v>20</v>
      </c>
      <c r="AB41" s="42" t="s">
        <v>20</v>
      </c>
      <c r="AC41" s="42" t="s">
        <v>20</v>
      </c>
      <c r="AD41" s="42" t="s">
        <v>20</v>
      </c>
    </row>
    <row customFormat="true" ht="15" outlineLevel="0" r="42" s="341">
      <c r="A42" s="342" t="n"/>
      <c r="B42" s="61" t="n"/>
      <c r="C42" s="66" t="n"/>
      <c r="D42" s="66" t="n"/>
      <c r="E42" s="67" t="n"/>
      <c r="F42" s="66" t="n"/>
      <c r="G42" s="68" t="n"/>
      <c r="H42" s="66" t="n"/>
      <c r="I42" s="66" t="n"/>
      <c r="J42" s="66" t="n"/>
      <c r="K42" s="66" t="n"/>
      <c r="L42" s="66" t="n"/>
      <c r="M42" s="66" t="n"/>
      <c r="N42" s="66" t="n"/>
      <c r="O42" s="66" t="n"/>
      <c r="P42" s="66" t="n"/>
      <c r="Q42" s="66" t="n"/>
      <c r="R42" s="66" t="n"/>
      <c r="S42" s="66" t="n"/>
      <c r="T42" s="68" t="n"/>
      <c r="U42" s="66" t="n"/>
      <c r="V42" s="68" t="n"/>
      <c r="W42" s="66" t="n"/>
      <c r="X42" s="68" t="n"/>
      <c r="Y42" s="66" t="n"/>
      <c r="Z42" s="66" t="n"/>
      <c r="AA42" s="66" t="n"/>
      <c r="AB42" s="66" t="n"/>
      <c r="AC42" s="66" t="n"/>
      <c r="AD42" s="66" t="n"/>
    </row>
    <row customFormat="true" ht="15" outlineLevel="0" r="43" s="301">
      <c r="A43" s="42" t="s">
        <v>83</v>
      </c>
      <c r="B43" s="42" t="n"/>
      <c r="C43" s="42" t="n"/>
      <c r="D43" s="42" t="n"/>
      <c r="E43" s="64" t="n"/>
      <c r="F43" s="42" t="n"/>
      <c r="G43" s="62" t="n"/>
      <c r="H43" s="42" t="n"/>
      <c r="I43" s="42" t="n"/>
      <c r="J43" s="42" t="n"/>
      <c r="K43" s="42" t="n"/>
      <c r="L43" s="42" t="n"/>
      <c r="M43" s="42" t="n"/>
      <c r="N43" s="42" t="n"/>
      <c r="O43" s="42" t="n"/>
      <c r="P43" s="42" t="n"/>
      <c r="Q43" s="42" t="n"/>
      <c r="R43" s="42" t="n"/>
      <c r="S43" s="42" t="n"/>
      <c r="T43" s="62" t="n"/>
      <c r="U43" s="42" t="n"/>
      <c r="V43" s="42" t="n"/>
      <c r="W43" s="42" t="n"/>
      <c r="X43" s="62" t="n"/>
      <c r="Y43" s="42" t="n"/>
      <c r="Z43" s="42" t="n"/>
      <c r="AA43" s="42" t="n"/>
      <c r="AB43" s="42" t="n"/>
      <c r="AC43" s="42" t="n"/>
      <c r="AD43" s="42" t="n"/>
    </row>
    <row customFormat="true" ht="15" outlineLevel="0" r="44" s="301">
      <c r="A44" s="63" t="s">
        <v>265</v>
      </c>
      <c r="B44" s="42" t="n">
        <v>28.02</v>
      </c>
      <c r="C44" s="42" t="n">
        <v>20</v>
      </c>
      <c r="D44" s="42" t="n">
        <v>20</v>
      </c>
      <c r="E44" s="64" t="n">
        <f aca="false" ca="false" dt2D="false" dtr="false" t="normal">D44/B44</f>
        <v>0.7137758743754461</v>
      </c>
      <c r="F44" s="42" t="n">
        <v>1</v>
      </c>
      <c r="G44" s="62" t="n">
        <v>5</v>
      </c>
      <c r="H44" s="42" t="s">
        <v>20</v>
      </c>
      <c r="I44" s="42" t="s">
        <v>20</v>
      </c>
      <c r="J44" s="42" t="s">
        <v>20</v>
      </c>
      <c r="K44" s="42" t="s">
        <v>20</v>
      </c>
      <c r="L44" s="42" t="n">
        <v>1</v>
      </c>
      <c r="M44" s="42" t="s">
        <v>20</v>
      </c>
      <c r="N44" s="42" t="n">
        <v>1</v>
      </c>
      <c r="O44" s="42" t="s">
        <v>20</v>
      </c>
      <c r="P44" s="42" t="s">
        <v>20</v>
      </c>
      <c r="Q44" s="42" t="s">
        <v>20</v>
      </c>
      <c r="R44" s="42" t="n">
        <v>1</v>
      </c>
      <c r="S44" s="42" t="s">
        <v>20</v>
      </c>
      <c r="T44" s="62" t="n">
        <v>100</v>
      </c>
      <c r="U44" s="42" t="n">
        <v>1</v>
      </c>
      <c r="V44" s="42" t="n">
        <v>9.9</v>
      </c>
      <c r="W44" s="42" t="n">
        <v>1</v>
      </c>
      <c r="X44" s="62" t="n">
        <v>5</v>
      </c>
      <c r="Y44" s="42" t="s">
        <v>20</v>
      </c>
      <c r="Z44" s="42" t="s">
        <v>20</v>
      </c>
      <c r="AA44" s="42" t="s">
        <v>20</v>
      </c>
      <c r="AB44" s="42" t="s">
        <v>20</v>
      </c>
      <c r="AC44" s="42" t="n">
        <v>1</v>
      </c>
      <c r="AD44" s="42" t="s">
        <v>20</v>
      </c>
    </row>
    <row customFormat="true" ht="15" outlineLevel="0" r="45" s="301">
      <c r="A45" s="63" t="s">
        <v>266</v>
      </c>
      <c r="B45" s="42" t="n">
        <v>55.88</v>
      </c>
      <c r="C45" s="42" t="n">
        <v>16</v>
      </c>
      <c r="D45" s="42" t="n">
        <v>16</v>
      </c>
      <c r="E45" s="64" t="n">
        <f aca="false" ca="false" dt2D="false" dtr="false" t="normal">D45/B45</f>
        <v>0.28632784538296346</v>
      </c>
      <c r="F45" s="42" t="n">
        <v>1</v>
      </c>
      <c r="G45" s="42" t="n">
        <v>6.3</v>
      </c>
      <c r="H45" s="42" t="s">
        <v>20</v>
      </c>
      <c r="I45" s="42" t="s">
        <v>20</v>
      </c>
      <c r="J45" s="42" t="s">
        <v>20</v>
      </c>
      <c r="K45" s="42" t="s">
        <v>20</v>
      </c>
      <c r="L45" s="42" t="n">
        <v>1</v>
      </c>
      <c r="M45" s="42" t="s">
        <v>20</v>
      </c>
      <c r="N45" s="42" t="n">
        <v>0</v>
      </c>
      <c r="O45" s="42" t="s">
        <v>20</v>
      </c>
      <c r="P45" s="42" t="s">
        <v>20</v>
      </c>
      <c r="Q45" s="42" t="s">
        <v>20</v>
      </c>
      <c r="R45" s="42" t="n">
        <v>0</v>
      </c>
      <c r="S45" s="42" t="s">
        <v>20</v>
      </c>
      <c r="T45" s="42" t="n">
        <v>0</v>
      </c>
      <c r="U45" s="42" t="n">
        <v>1</v>
      </c>
      <c r="V45" s="42" t="n">
        <v>9.9</v>
      </c>
      <c r="W45" s="42" t="n">
        <v>1</v>
      </c>
      <c r="X45" s="42" t="n">
        <v>6.3</v>
      </c>
      <c r="Y45" s="42" t="s">
        <v>20</v>
      </c>
      <c r="Z45" s="42" t="s">
        <v>20</v>
      </c>
      <c r="AA45" s="42" t="s">
        <v>20</v>
      </c>
      <c r="AB45" s="42" t="s">
        <v>20</v>
      </c>
      <c r="AC45" s="42" t="n">
        <v>1</v>
      </c>
      <c r="AD45" s="42" t="s">
        <v>20</v>
      </c>
    </row>
    <row customFormat="true" ht="15" outlineLevel="0" r="46" s="301">
      <c r="A46" s="63" t="s">
        <v>85</v>
      </c>
      <c r="B46" s="42" t="n">
        <v>46.74</v>
      </c>
      <c r="C46" s="42" t="n">
        <v>16</v>
      </c>
      <c r="D46" s="42" t="n">
        <v>16</v>
      </c>
      <c r="E46" s="64" t="n">
        <f aca="false" ca="false" dt2D="false" dtr="false" t="normal">D46/B46</f>
        <v>0.34231921266581083</v>
      </c>
      <c r="F46" s="42" t="n">
        <v>1</v>
      </c>
      <c r="G46" s="42" t="n">
        <v>6.3</v>
      </c>
      <c r="H46" s="42" t="s">
        <v>20</v>
      </c>
      <c r="I46" s="42" t="s">
        <v>20</v>
      </c>
      <c r="J46" s="42" t="s">
        <v>20</v>
      </c>
      <c r="K46" s="42" t="s">
        <v>20</v>
      </c>
      <c r="L46" s="42" t="n">
        <v>1</v>
      </c>
      <c r="M46" s="42" t="s">
        <v>20</v>
      </c>
      <c r="N46" s="42" t="n">
        <v>0</v>
      </c>
      <c r="O46" s="42" t="s">
        <v>20</v>
      </c>
      <c r="P46" s="42" t="s">
        <v>20</v>
      </c>
      <c r="Q46" s="42" t="s">
        <v>20</v>
      </c>
      <c r="R46" s="42" t="n">
        <v>0</v>
      </c>
      <c r="S46" s="42" t="s">
        <v>20</v>
      </c>
      <c r="T46" s="42" t="n">
        <v>0</v>
      </c>
      <c r="U46" s="42" t="n">
        <v>1</v>
      </c>
      <c r="V46" s="42" t="n">
        <v>9.9</v>
      </c>
      <c r="W46" s="42" t="n">
        <v>1</v>
      </c>
      <c r="X46" s="62" t="n">
        <v>6.3</v>
      </c>
      <c r="Y46" s="42" t="s">
        <v>20</v>
      </c>
      <c r="Z46" s="42" t="s">
        <v>20</v>
      </c>
      <c r="AA46" s="42" t="s">
        <v>20</v>
      </c>
      <c r="AB46" s="42" t="s">
        <v>20</v>
      </c>
      <c r="AC46" s="42" t="n">
        <v>1</v>
      </c>
      <c r="AD46" s="42" t="s">
        <v>20</v>
      </c>
    </row>
    <row customFormat="true" ht="15" outlineLevel="0" r="47" s="301">
      <c r="A47" s="81" t="s">
        <v>84</v>
      </c>
      <c r="B47" s="42" t="n">
        <v>49.73</v>
      </c>
      <c r="C47" s="42" t="n">
        <v>16</v>
      </c>
      <c r="D47" s="42" t="n">
        <v>16</v>
      </c>
      <c r="E47" s="64" t="n">
        <f aca="false" ca="false" dt2D="false" dtr="false" t="normal">D47/B47</f>
        <v>0.32173738186205514</v>
      </c>
      <c r="F47" s="42" t="n">
        <v>1</v>
      </c>
      <c r="G47" s="42" t="n">
        <v>6.3</v>
      </c>
      <c r="H47" s="42" t="s">
        <v>20</v>
      </c>
      <c r="I47" s="42" t="s">
        <v>20</v>
      </c>
      <c r="J47" s="42" t="s">
        <v>20</v>
      </c>
      <c r="K47" s="42" t="s">
        <v>20</v>
      </c>
      <c r="L47" s="42" t="n">
        <v>1</v>
      </c>
      <c r="M47" s="42" t="s">
        <v>20</v>
      </c>
      <c r="N47" s="42" t="n">
        <v>0</v>
      </c>
      <c r="O47" s="42" t="s">
        <v>20</v>
      </c>
      <c r="P47" s="42" t="s">
        <v>20</v>
      </c>
      <c r="Q47" s="42" t="s">
        <v>20</v>
      </c>
      <c r="R47" s="42" t="n">
        <v>0</v>
      </c>
      <c r="S47" s="42" t="s">
        <v>20</v>
      </c>
      <c r="T47" s="42" t="n">
        <v>0</v>
      </c>
      <c r="U47" s="42" t="n">
        <v>1</v>
      </c>
      <c r="V47" s="42" t="n">
        <v>9.9</v>
      </c>
      <c r="W47" s="42" t="n">
        <v>1</v>
      </c>
      <c r="X47" s="42" t="n">
        <v>6.3</v>
      </c>
      <c r="Y47" s="42" t="s">
        <v>20</v>
      </c>
      <c r="Z47" s="42" t="s">
        <v>20</v>
      </c>
      <c r="AA47" s="42" t="s">
        <v>20</v>
      </c>
      <c r="AB47" s="42" t="s">
        <v>20</v>
      </c>
      <c r="AC47" s="42" t="n">
        <v>1</v>
      </c>
      <c r="AD47" s="42" t="s">
        <v>20</v>
      </c>
    </row>
    <row customFormat="true" ht="15" outlineLevel="0" r="48" s="301">
      <c r="A48" s="342" t="n"/>
      <c r="B48" s="61" t="n"/>
      <c r="C48" s="61" t="n"/>
      <c r="D48" s="61" t="n"/>
      <c r="E48" s="343" t="n"/>
      <c r="F48" s="66" t="n"/>
      <c r="G48" s="68" t="n"/>
      <c r="H48" s="66" t="n"/>
      <c r="I48" s="66" t="n"/>
      <c r="J48" s="66" t="n"/>
      <c r="K48" s="66" t="n"/>
      <c r="L48" s="66" t="n"/>
      <c r="M48" s="66" t="n"/>
      <c r="N48" s="66" t="n"/>
      <c r="O48" s="66" t="n"/>
      <c r="P48" s="66" t="n"/>
      <c r="Q48" s="66" t="n"/>
      <c r="R48" s="66" t="n"/>
      <c r="S48" s="66" t="n"/>
      <c r="T48" s="68" t="n"/>
      <c r="U48" s="66" t="n"/>
      <c r="V48" s="68" t="n"/>
      <c r="W48" s="66" t="n"/>
      <c r="X48" s="68" t="n"/>
      <c r="Y48" s="66" t="n"/>
      <c r="Z48" s="66" t="n"/>
      <c r="AA48" s="66" t="n"/>
      <c r="AB48" s="66" t="n"/>
      <c r="AC48" s="66" t="n"/>
      <c r="AD48" s="66" t="n"/>
    </row>
    <row customFormat="true" ht="15" outlineLevel="0" r="49" s="301">
      <c r="A49" s="42" t="s">
        <v>86</v>
      </c>
      <c r="B49" s="42" t="n"/>
      <c r="C49" s="42" t="n"/>
      <c r="D49" s="42" t="n"/>
      <c r="E49" s="64" t="n"/>
      <c r="F49" s="42" t="n"/>
      <c r="G49" s="62" t="n"/>
      <c r="H49" s="42" t="n"/>
      <c r="I49" s="42" t="n"/>
      <c r="J49" s="42" t="n"/>
      <c r="K49" s="42" t="n"/>
      <c r="L49" s="42" t="n"/>
      <c r="M49" s="42" t="n"/>
      <c r="N49" s="42" t="n"/>
      <c r="O49" s="42" t="n"/>
      <c r="P49" s="42" t="n"/>
      <c r="Q49" s="42" t="n"/>
      <c r="R49" s="42" t="n"/>
      <c r="S49" s="42" t="n"/>
      <c r="T49" s="62" t="n"/>
      <c r="U49" s="42" t="n"/>
      <c r="V49" s="42" t="n"/>
      <c r="W49" s="42" t="n"/>
      <c r="X49" s="62" t="n"/>
      <c r="Y49" s="42" t="n"/>
      <c r="Z49" s="42" t="n"/>
      <c r="AA49" s="42" t="n"/>
      <c r="AB49" s="42" t="n"/>
      <c r="AC49" s="42" t="n"/>
      <c r="AD49" s="42" t="n"/>
    </row>
    <row customFormat="true" ht="15" outlineLevel="0" r="50" s="301">
      <c r="A50" s="63" t="s">
        <v>89</v>
      </c>
      <c r="B50" s="42" t="n">
        <v>18.62</v>
      </c>
      <c r="C50" s="42" t="n">
        <v>16</v>
      </c>
      <c r="D50" s="42" t="n">
        <v>16</v>
      </c>
      <c r="E50" s="64" t="n">
        <f aca="false" ca="false" dt2D="false" dtr="false" t="normal">D50/B50</f>
        <v>0.8592910848549946</v>
      </c>
      <c r="F50" s="42" t="s">
        <v>20</v>
      </c>
      <c r="G50" s="42" t="s">
        <v>20</v>
      </c>
      <c r="H50" s="42" t="s">
        <v>20</v>
      </c>
      <c r="I50" s="42" t="s">
        <v>20</v>
      </c>
      <c r="J50" s="42" t="s">
        <v>20</v>
      </c>
      <c r="K50" s="42" t="s">
        <v>20</v>
      </c>
      <c r="L50" s="42" t="s">
        <v>20</v>
      </c>
      <c r="M50" s="42" t="s">
        <v>20</v>
      </c>
      <c r="N50" s="42" t="s">
        <v>20</v>
      </c>
      <c r="O50" s="42" t="s">
        <v>20</v>
      </c>
      <c r="P50" s="42" t="s">
        <v>20</v>
      </c>
      <c r="Q50" s="42" t="s">
        <v>20</v>
      </c>
      <c r="R50" s="42" t="s">
        <v>20</v>
      </c>
      <c r="S50" s="42" t="s">
        <v>20</v>
      </c>
      <c r="T50" s="42" t="s">
        <v>20</v>
      </c>
      <c r="U50" s="42" t="n">
        <v>1</v>
      </c>
      <c r="V50" s="42" t="n">
        <v>9.9</v>
      </c>
      <c r="W50" s="42" t="s">
        <v>20</v>
      </c>
      <c r="X50" s="42" t="s">
        <v>20</v>
      </c>
      <c r="Y50" s="42" t="s">
        <v>20</v>
      </c>
      <c r="Z50" s="42" t="s">
        <v>20</v>
      </c>
      <c r="AA50" s="42" t="s">
        <v>20</v>
      </c>
      <c r="AB50" s="42" t="s">
        <v>20</v>
      </c>
      <c r="AC50" s="42" t="s">
        <v>20</v>
      </c>
      <c r="AD50" s="42" t="s">
        <v>20</v>
      </c>
    </row>
    <row customFormat="true" ht="15" outlineLevel="0" r="51" s="301">
      <c r="A51" s="63" t="s">
        <v>267</v>
      </c>
      <c r="B51" s="42" t="n">
        <v>27.49</v>
      </c>
      <c r="C51" s="42" t="n">
        <v>28</v>
      </c>
      <c r="D51" s="42" t="n">
        <v>28</v>
      </c>
      <c r="E51" s="64" t="n">
        <f aca="false" ca="false" dt2D="false" dtr="false" t="normal">D51/B51</f>
        <v>1.018552200800291</v>
      </c>
      <c r="F51" s="42" t="s">
        <v>20</v>
      </c>
      <c r="G51" s="42" t="s">
        <v>20</v>
      </c>
      <c r="H51" s="42" t="s">
        <v>20</v>
      </c>
      <c r="I51" s="42" t="s">
        <v>20</v>
      </c>
      <c r="J51" s="42" t="s">
        <v>20</v>
      </c>
      <c r="K51" s="42" t="s">
        <v>20</v>
      </c>
      <c r="L51" s="42" t="s">
        <v>20</v>
      </c>
      <c r="M51" s="42" t="s">
        <v>20</v>
      </c>
      <c r="N51" s="42" t="s">
        <v>20</v>
      </c>
      <c r="O51" s="42" t="s">
        <v>20</v>
      </c>
      <c r="P51" s="42" t="s">
        <v>20</v>
      </c>
      <c r="Q51" s="42" t="s">
        <v>20</v>
      </c>
      <c r="R51" s="42" t="s">
        <v>20</v>
      </c>
      <c r="S51" s="42" t="s">
        <v>20</v>
      </c>
      <c r="T51" s="42" t="s">
        <v>20</v>
      </c>
      <c r="U51" s="42" t="n">
        <v>2</v>
      </c>
      <c r="V51" s="42" t="n">
        <v>9.9</v>
      </c>
      <c r="W51" s="42" t="s">
        <v>20</v>
      </c>
      <c r="X51" s="42" t="s">
        <v>20</v>
      </c>
      <c r="Y51" s="42" t="s">
        <v>20</v>
      </c>
      <c r="Z51" s="42" t="s">
        <v>20</v>
      </c>
      <c r="AA51" s="42" t="s">
        <v>20</v>
      </c>
      <c r="AB51" s="42" t="s">
        <v>20</v>
      </c>
      <c r="AC51" s="42" t="s">
        <v>20</v>
      </c>
      <c r="AD51" s="42" t="s">
        <v>20</v>
      </c>
    </row>
    <row customFormat="true" ht="15" outlineLevel="0" r="52" s="301">
      <c r="A52" s="63" t="s">
        <v>88</v>
      </c>
      <c r="B52" s="42" t="n">
        <v>12.69</v>
      </c>
      <c r="C52" s="42" t="n">
        <v>4</v>
      </c>
      <c r="D52" s="42" t="n">
        <v>4</v>
      </c>
      <c r="E52" s="64" t="n">
        <f aca="false" ca="false" dt2D="false" dtr="false" t="normal">D52/B52</f>
        <v>0.31520882584712373</v>
      </c>
      <c r="F52" s="42" t="s">
        <v>20</v>
      </c>
      <c r="G52" s="42" t="s">
        <v>20</v>
      </c>
      <c r="H52" s="42" t="s">
        <v>20</v>
      </c>
      <c r="I52" s="42" t="s">
        <v>20</v>
      </c>
      <c r="J52" s="42" t="s">
        <v>20</v>
      </c>
      <c r="K52" s="42" t="s">
        <v>20</v>
      </c>
      <c r="L52" s="42" t="s">
        <v>20</v>
      </c>
      <c r="M52" s="42" t="s">
        <v>20</v>
      </c>
      <c r="N52" s="42" t="s">
        <v>20</v>
      </c>
      <c r="O52" s="42" t="s">
        <v>20</v>
      </c>
      <c r="P52" s="42" t="s">
        <v>20</v>
      </c>
      <c r="Q52" s="42" t="s">
        <v>20</v>
      </c>
      <c r="R52" s="42" t="s">
        <v>20</v>
      </c>
      <c r="S52" s="42" t="s">
        <v>20</v>
      </c>
      <c r="T52" s="42" t="s">
        <v>20</v>
      </c>
      <c r="U52" s="42" t="s">
        <v>20</v>
      </c>
      <c r="V52" s="42" t="s">
        <v>20</v>
      </c>
      <c r="W52" s="42" t="s">
        <v>20</v>
      </c>
      <c r="X52" s="42" t="s">
        <v>20</v>
      </c>
      <c r="Y52" s="42" t="s">
        <v>20</v>
      </c>
      <c r="Z52" s="42" t="s">
        <v>20</v>
      </c>
      <c r="AA52" s="42" t="s">
        <v>20</v>
      </c>
      <c r="AB52" s="42" t="s">
        <v>20</v>
      </c>
      <c r="AC52" s="42" t="s">
        <v>20</v>
      </c>
      <c r="AD52" s="42" t="s">
        <v>20</v>
      </c>
    </row>
    <row customFormat="true" ht="15" outlineLevel="0" r="53" s="341">
      <c r="A53" s="342" t="n"/>
      <c r="B53" s="66" t="n"/>
      <c r="C53" s="66" t="n"/>
      <c r="D53" s="66" t="n"/>
      <c r="E53" s="67" t="n"/>
      <c r="F53" s="66" t="n"/>
      <c r="G53" s="68" t="n"/>
      <c r="H53" s="66" t="n"/>
      <c r="I53" s="66" t="n"/>
      <c r="J53" s="66" t="n"/>
      <c r="K53" s="66" t="n"/>
      <c r="L53" s="66" t="n"/>
      <c r="M53" s="66" t="n"/>
      <c r="N53" s="66" t="n"/>
      <c r="O53" s="66" t="n"/>
      <c r="P53" s="66" t="n"/>
      <c r="Q53" s="66" t="n"/>
      <c r="R53" s="66" t="n"/>
      <c r="S53" s="66" t="n"/>
      <c r="T53" s="68" t="n"/>
      <c r="U53" s="66" t="n"/>
      <c r="V53" s="68" t="n"/>
      <c r="W53" s="66" t="n"/>
      <c r="X53" s="68" t="n"/>
      <c r="Y53" s="66" t="n"/>
      <c r="Z53" s="66" t="n"/>
      <c r="AA53" s="66" t="n"/>
      <c r="AB53" s="66" t="n"/>
      <c r="AC53" s="66" t="n"/>
      <c r="AD53" s="66" t="n"/>
    </row>
    <row customFormat="true" ht="15" outlineLevel="0" r="54" s="301">
      <c r="A54" s="42" t="s">
        <v>95</v>
      </c>
      <c r="B54" s="42" t="n"/>
      <c r="C54" s="42" t="n"/>
      <c r="D54" s="42" t="n"/>
      <c r="E54" s="64" t="n"/>
      <c r="F54" s="42" t="n"/>
      <c r="G54" s="62" t="n"/>
      <c r="H54" s="42" t="n"/>
      <c r="I54" s="42" t="n"/>
      <c r="J54" s="42" t="n"/>
      <c r="K54" s="42" t="n"/>
      <c r="L54" s="42" t="n"/>
      <c r="M54" s="42" t="n"/>
      <c r="N54" s="42" t="n"/>
      <c r="O54" s="42" t="n"/>
      <c r="P54" s="42" t="n"/>
      <c r="Q54" s="42" t="n"/>
      <c r="R54" s="42" t="n"/>
      <c r="S54" s="42" t="n"/>
      <c r="T54" s="62" t="n"/>
      <c r="U54" s="42" t="n"/>
      <c r="V54" s="42" t="n"/>
      <c r="W54" s="42" t="n"/>
      <c r="X54" s="62" t="n"/>
      <c r="Y54" s="42" t="n"/>
      <c r="Z54" s="42" t="n"/>
      <c r="AA54" s="42" t="n"/>
      <c r="AB54" s="42" t="n"/>
      <c r="AC54" s="42" t="n"/>
      <c r="AD54" s="42" t="n"/>
    </row>
    <row customFormat="true" ht="15" outlineLevel="0" r="55" s="301">
      <c r="A55" s="63" t="s">
        <v>97</v>
      </c>
      <c r="B55" s="42" t="n">
        <v>30.55</v>
      </c>
      <c r="C55" s="42" t="n">
        <v>28</v>
      </c>
      <c r="D55" s="42" t="n">
        <v>28</v>
      </c>
      <c r="E55" s="64" t="n">
        <f aca="false" ca="false" dt2D="false" dtr="false" t="normal">D55/B55</f>
        <v>0.9165302782324058</v>
      </c>
      <c r="F55" s="42" t="n">
        <v>2</v>
      </c>
      <c r="G55" s="62" t="n">
        <v>7.2</v>
      </c>
      <c r="H55" s="42" t="s">
        <v>20</v>
      </c>
      <c r="I55" s="42" t="s">
        <v>20</v>
      </c>
      <c r="J55" s="42" t="s">
        <v>20</v>
      </c>
      <c r="K55" s="42" t="s">
        <v>20</v>
      </c>
      <c r="L55" s="42" t="n">
        <v>2</v>
      </c>
      <c r="M55" s="42" t="s">
        <v>20</v>
      </c>
      <c r="N55" s="42" t="n">
        <v>2</v>
      </c>
      <c r="O55" s="42" t="s">
        <v>20</v>
      </c>
      <c r="P55" s="42" t="s">
        <v>20</v>
      </c>
      <c r="Q55" s="42" t="s">
        <v>20</v>
      </c>
      <c r="R55" s="42" t="n">
        <v>2</v>
      </c>
      <c r="S55" s="42" t="s">
        <v>20</v>
      </c>
      <c r="T55" s="62" t="n">
        <v>100</v>
      </c>
      <c r="U55" s="42" t="n">
        <v>2</v>
      </c>
      <c r="V55" s="62" t="n">
        <v>9.9</v>
      </c>
      <c r="W55" s="42" t="n">
        <v>2</v>
      </c>
      <c r="X55" s="62" t="n">
        <v>7.2</v>
      </c>
      <c r="Y55" s="42" t="s">
        <v>20</v>
      </c>
      <c r="Z55" s="42" t="s">
        <v>20</v>
      </c>
      <c r="AA55" s="42" t="s">
        <v>20</v>
      </c>
      <c r="AB55" s="42" t="s">
        <v>20</v>
      </c>
      <c r="AC55" s="42" t="n">
        <v>2</v>
      </c>
      <c r="AD55" s="42" t="s">
        <v>20</v>
      </c>
    </row>
    <row customFormat="true" ht="15" outlineLevel="0" r="56" s="301">
      <c r="A56" s="63" t="s">
        <v>101</v>
      </c>
      <c r="B56" s="42" t="n">
        <v>49</v>
      </c>
      <c r="C56" s="42" t="n">
        <v>40</v>
      </c>
      <c r="D56" s="42" t="n">
        <v>40</v>
      </c>
      <c r="E56" s="64" t="n">
        <f aca="false" ca="false" dt2D="false" dtr="false" t="normal">D56/B56</f>
        <v>0.8163265306122449</v>
      </c>
      <c r="F56" s="42" t="n">
        <v>3</v>
      </c>
      <c r="G56" s="62" t="n">
        <v>7.5</v>
      </c>
      <c r="H56" s="42" t="s">
        <v>20</v>
      </c>
      <c r="I56" s="42" t="s">
        <v>20</v>
      </c>
      <c r="J56" s="42" t="s">
        <v>20</v>
      </c>
      <c r="K56" s="42" t="s">
        <v>20</v>
      </c>
      <c r="L56" s="42" t="n">
        <v>3</v>
      </c>
      <c r="M56" s="42" t="s">
        <v>20</v>
      </c>
      <c r="N56" s="42" t="n">
        <v>1</v>
      </c>
      <c r="O56" s="42" t="s">
        <v>20</v>
      </c>
      <c r="P56" s="42" t="s">
        <v>20</v>
      </c>
      <c r="Q56" s="42" t="s">
        <v>20</v>
      </c>
      <c r="R56" s="42" t="n">
        <v>1</v>
      </c>
      <c r="S56" s="42" t="s">
        <v>20</v>
      </c>
      <c r="T56" s="62" t="n">
        <v>33.4</v>
      </c>
      <c r="U56" s="42" t="n">
        <v>3</v>
      </c>
      <c r="V56" s="62" t="n">
        <v>9.9</v>
      </c>
      <c r="W56" s="42" t="n">
        <v>3</v>
      </c>
      <c r="X56" s="62" t="n">
        <v>7.5</v>
      </c>
      <c r="Y56" s="42" t="s">
        <v>20</v>
      </c>
      <c r="Z56" s="42" t="s">
        <v>20</v>
      </c>
      <c r="AA56" s="42" t="s">
        <v>20</v>
      </c>
      <c r="AB56" s="42" t="s">
        <v>20</v>
      </c>
      <c r="AC56" s="42" t="n">
        <v>3</v>
      </c>
      <c r="AD56" s="42" t="s">
        <v>20</v>
      </c>
    </row>
    <row customFormat="true" ht="15" outlineLevel="0" r="57" s="301">
      <c r="A57" s="63" t="s">
        <v>96</v>
      </c>
      <c r="B57" s="42" t="n">
        <v>51.67</v>
      </c>
      <c r="C57" s="42" t="n">
        <v>44</v>
      </c>
      <c r="D57" s="42" t="n">
        <v>44</v>
      </c>
      <c r="E57" s="64" t="n">
        <f aca="false" ca="false" dt2D="false" dtr="false" t="normal">D57/B57</f>
        <v>0.8515579640023224</v>
      </c>
      <c r="F57" s="42" t="n">
        <v>4</v>
      </c>
      <c r="G57" s="62" t="n">
        <v>9.1</v>
      </c>
      <c r="H57" s="42" t="s">
        <v>20</v>
      </c>
      <c r="I57" s="42" t="s">
        <v>20</v>
      </c>
      <c r="J57" s="42" t="s">
        <v>20</v>
      </c>
      <c r="K57" s="42" t="s">
        <v>20</v>
      </c>
      <c r="L57" s="42" t="n">
        <v>4</v>
      </c>
      <c r="M57" s="42" t="s">
        <v>20</v>
      </c>
      <c r="N57" s="42" t="n">
        <v>3</v>
      </c>
      <c r="O57" s="42" t="s">
        <v>20</v>
      </c>
      <c r="P57" s="42" t="s">
        <v>20</v>
      </c>
      <c r="Q57" s="42" t="s">
        <v>20</v>
      </c>
      <c r="R57" s="42" t="n">
        <v>3</v>
      </c>
      <c r="S57" s="42" t="s">
        <v>20</v>
      </c>
      <c r="T57" s="62" t="n">
        <v>75</v>
      </c>
      <c r="U57" s="42" t="n">
        <v>4</v>
      </c>
      <c r="V57" s="62" t="n">
        <v>9.9</v>
      </c>
      <c r="W57" s="42" t="n">
        <v>4</v>
      </c>
      <c r="X57" s="62" t="n">
        <v>9.1</v>
      </c>
      <c r="Y57" s="42" t="s">
        <v>20</v>
      </c>
      <c r="Z57" s="42" t="s">
        <v>20</v>
      </c>
      <c r="AA57" s="42" t="s">
        <v>20</v>
      </c>
      <c r="AB57" s="42" t="s">
        <v>20</v>
      </c>
      <c r="AC57" s="42" t="n">
        <v>4</v>
      </c>
      <c r="AD57" s="42" t="s">
        <v>20</v>
      </c>
    </row>
    <row customFormat="true" ht="15" outlineLevel="0" r="58" s="301">
      <c r="A58" s="63" t="s">
        <v>98</v>
      </c>
      <c r="B58" s="42" t="n">
        <v>38.49</v>
      </c>
      <c r="C58" s="42" t="n">
        <v>32</v>
      </c>
      <c r="D58" s="42" t="n">
        <v>32</v>
      </c>
      <c r="E58" s="64" t="n">
        <f aca="false" ca="false" dt2D="false" dtr="false" t="normal">D58/B58</f>
        <v>0.8313847752663029</v>
      </c>
      <c r="F58" s="42" t="n">
        <v>3</v>
      </c>
      <c r="G58" s="62" t="n">
        <v>9.4</v>
      </c>
      <c r="H58" s="42" t="s">
        <v>20</v>
      </c>
      <c r="I58" s="42" t="s">
        <v>20</v>
      </c>
      <c r="J58" s="42" t="s">
        <v>20</v>
      </c>
      <c r="K58" s="42" t="s">
        <v>20</v>
      </c>
      <c r="L58" s="42" t="n">
        <v>3</v>
      </c>
      <c r="M58" s="42" t="s">
        <v>20</v>
      </c>
      <c r="N58" s="42" t="n">
        <v>2</v>
      </c>
      <c r="O58" s="42" t="s">
        <v>20</v>
      </c>
      <c r="P58" s="42" t="s">
        <v>20</v>
      </c>
      <c r="Q58" s="42" t="s">
        <v>20</v>
      </c>
      <c r="R58" s="42" t="n">
        <v>2</v>
      </c>
      <c r="S58" s="42" t="s">
        <v>20</v>
      </c>
      <c r="T58" s="62" t="n">
        <v>66.7</v>
      </c>
      <c r="U58" s="42" t="n">
        <v>3</v>
      </c>
      <c r="V58" s="62" t="n">
        <v>9.9</v>
      </c>
      <c r="W58" s="42" t="n">
        <v>3</v>
      </c>
      <c r="X58" s="62" t="n">
        <v>9.4</v>
      </c>
      <c r="Y58" s="42" t="s">
        <v>20</v>
      </c>
      <c r="Z58" s="42" t="s">
        <v>20</v>
      </c>
      <c r="AA58" s="42" t="s">
        <v>20</v>
      </c>
      <c r="AB58" s="42" t="s">
        <v>20</v>
      </c>
      <c r="AC58" s="42" t="n">
        <v>3</v>
      </c>
      <c r="AD58" s="42" t="s">
        <v>20</v>
      </c>
    </row>
    <row customFormat="true" ht="15" outlineLevel="0" r="59" s="301">
      <c r="A59" s="63" t="s">
        <v>100</v>
      </c>
      <c r="B59" s="42" t="n">
        <v>21.05</v>
      </c>
      <c r="C59" s="42" t="n">
        <v>32</v>
      </c>
      <c r="D59" s="42" t="n">
        <v>32</v>
      </c>
      <c r="E59" s="64" t="n">
        <f aca="false" ca="false" dt2D="false" dtr="false" t="normal">D59/B59</f>
        <v>1.520190023752969</v>
      </c>
      <c r="F59" s="42" t="n">
        <v>2</v>
      </c>
      <c r="G59" s="62" t="n">
        <v>6.3</v>
      </c>
      <c r="H59" s="42" t="s">
        <v>20</v>
      </c>
      <c r="I59" s="42" t="s">
        <v>20</v>
      </c>
      <c r="J59" s="42" t="s">
        <v>20</v>
      </c>
      <c r="K59" s="42" t="s">
        <v>20</v>
      </c>
      <c r="L59" s="42" t="n">
        <v>2</v>
      </c>
      <c r="M59" s="42" t="s">
        <v>20</v>
      </c>
      <c r="N59" s="42" t="n">
        <v>0</v>
      </c>
      <c r="O59" s="42" t="s">
        <v>20</v>
      </c>
      <c r="P59" s="42" t="s">
        <v>20</v>
      </c>
      <c r="Q59" s="42" t="s">
        <v>20</v>
      </c>
      <c r="R59" s="42" t="n">
        <v>0</v>
      </c>
      <c r="S59" s="42" t="s">
        <v>20</v>
      </c>
      <c r="T59" s="77" t="n">
        <v>0</v>
      </c>
      <c r="U59" s="42" t="n">
        <v>3</v>
      </c>
      <c r="V59" s="62" t="n">
        <v>9.9</v>
      </c>
      <c r="W59" s="42" t="n">
        <v>2</v>
      </c>
      <c r="X59" s="62" t="n">
        <v>6.3</v>
      </c>
      <c r="Y59" s="42" t="s">
        <v>20</v>
      </c>
      <c r="Z59" s="42" t="s">
        <v>20</v>
      </c>
      <c r="AA59" s="42" t="s">
        <v>20</v>
      </c>
      <c r="AB59" s="42" t="s">
        <v>20</v>
      </c>
      <c r="AC59" s="42" t="n">
        <v>2</v>
      </c>
      <c r="AD59" s="42" t="s">
        <v>20</v>
      </c>
    </row>
    <row customFormat="true" ht="15" outlineLevel="0" r="60" s="301">
      <c r="A60" s="63" t="s">
        <v>99</v>
      </c>
      <c r="B60" s="42" t="n">
        <v>36.84</v>
      </c>
      <c r="C60" s="42" t="n">
        <v>68</v>
      </c>
      <c r="D60" s="42" t="n">
        <v>68</v>
      </c>
      <c r="E60" s="64" t="n">
        <f aca="false" ca="false" dt2D="false" dtr="false" t="normal">D60/B60</f>
        <v>1.8458197611292073</v>
      </c>
      <c r="F60" s="42" t="s">
        <v>20</v>
      </c>
      <c r="G60" s="42" t="s">
        <v>20</v>
      </c>
      <c r="H60" s="42" t="s">
        <v>20</v>
      </c>
      <c r="I60" s="42" t="s">
        <v>20</v>
      </c>
      <c r="J60" s="42" t="s">
        <v>20</v>
      </c>
      <c r="K60" s="42" t="s">
        <v>20</v>
      </c>
      <c r="L60" s="42" t="s">
        <v>20</v>
      </c>
      <c r="M60" s="42" t="s">
        <v>20</v>
      </c>
      <c r="N60" s="42" t="s">
        <v>20</v>
      </c>
      <c r="O60" s="42" t="s">
        <v>20</v>
      </c>
      <c r="P60" s="42" t="s">
        <v>20</v>
      </c>
      <c r="Q60" s="42" t="s">
        <v>20</v>
      </c>
      <c r="R60" s="42" t="s">
        <v>20</v>
      </c>
      <c r="S60" s="42" t="s">
        <v>20</v>
      </c>
      <c r="T60" s="42" t="s">
        <v>20</v>
      </c>
      <c r="U60" s="42" t="n">
        <v>6</v>
      </c>
      <c r="V60" s="62" t="n">
        <v>9.9</v>
      </c>
      <c r="W60" s="42" t="s">
        <v>20</v>
      </c>
      <c r="X60" s="42" t="s">
        <v>20</v>
      </c>
      <c r="Y60" s="42" t="s">
        <v>20</v>
      </c>
      <c r="Z60" s="42" t="s">
        <v>20</v>
      </c>
      <c r="AA60" s="42" t="s">
        <v>20</v>
      </c>
      <c r="AB60" s="42" t="s">
        <v>20</v>
      </c>
      <c r="AC60" s="42" t="s">
        <v>20</v>
      </c>
      <c r="AD60" s="42" t="s">
        <v>20</v>
      </c>
    </row>
    <row customFormat="true" ht="15" outlineLevel="0" r="61" s="341">
      <c r="A61" s="342" t="n"/>
      <c r="B61" s="66" t="n"/>
      <c r="C61" s="66" t="n"/>
      <c r="D61" s="66" t="n"/>
      <c r="E61" s="67" t="n"/>
      <c r="F61" s="66" t="n"/>
      <c r="G61" s="68" t="n"/>
      <c r="H61" s="66" t="n"/>
      <c r="I61" s="66" t="n"/>
      <c r="J61" s="66" t="n"/>
      <c r="K61" s="66" t="n"/>
      <c r="L61" s="66" t="n"/>
      <c r="M61" s="66" t="n"/>
      <c r="N61" s="66" t="n"/>
      <c r="O61" s="66" t="n"/>
      <c r="P61" s="66" t="n"/>
      <c r="Q61" s="66" t="n"/>
      <c r="R61" s="66" t="n"/>
      <c r="S61" s="66" t="n"/>
      <c r="T61" s="68" t="n"/>
      <c r="U61" s="66" t="n"/>
      <c r="V61" s="68" t="n"/>
      <c r="W61" s="66" t="n"/>
      <c r="X61" s="68" t="n"/>
      <c r="Y61" s="66" t="n"/>
      <c r="Z61" s="66" t="n"/>
      <c r="AA61" s="66" t="n"/>
      <c r="AB61" s="66" t="n"/>
      <c r="AC61" s="66" t="n"/>
      <c r="AD61" s="66" t="n"/>
    </row>
    <row customFormat="true" ht="15" outlineLevel="0" r="62" s="301">
      <c r="A62" s="42" t="s">
        <v>102</v>
      </c>
      <c r="B62" s="42" t="n"/>
      <c r="C62" s="42" t="n"/>
      <c r="D62" s="42" t="n"/>
      <c r="E62" s="64" t="n"/>
      <c r="F62" s="42" t="n"/>
      <c r="G62" s="62" t="n"/>
      <c r="H62" s="42" t="n"/>
      <c r="I62" s="42" t="n"/>
      <c r="J62" s="42" t="n"/>
      <c r="K62" s="42" t="n"/>
      <c r="L62" s="42" t="n"/>
      <c r="M62" s="42" t="n"/>
      <c r="N62" s="42" t="n"/>
      <c r="O62" s="42" t="n"/>
      <c r="P62" s="42" t="n"/>
      <c r="Q62" s="42" t="n"/>
      <c r="R62" s="42" t="n"/>
      <c r="S62" s="42" t="n"/>
      <c r="T62" s="42" t="n"/>
      <c r="U62" s="42" t="n"/>
      <c r="V62" s="42" t="n"/>
      <c r="W62" s="42" t="n"/>
      <c r="X62" s="62" t="n"/>
      <c r="Y62" s="42" t="n"/>
      <c r="Z62" s="42" t="n"/>
      <c r="AA62" s="42" t="n"/>
      <c r="AB62" s="42" t="n"/>
      <c r="AC62" s="42" t="n"/>
      <c r="AD62" s="42" t="n"/>
    </row>
    <row customFormat="true" ht="15" outlineLevel="0" r="63" s="301">
      <c r="A63" s="63" t="s">
        <v>104</v>
      </c>
      <c r="B63" s="42" t="n">
        <v>133.6</v>
      </c>
      <c r="C63" s="42" t="n">
        <v>24</v>
      </c>
      <c r="D63" s="42" t="n">
        <v>24</v>
      </c>
      <c r="E63" s="64" t="n">
        <f aca="false" ca="false" dt2D="false" dtr="false" t="normal">D63/B63</f>
        <v>0.17964071856287425</v>
      </c>
      <c r="F63" s="42" t="s">
        <v>20</v>
      </c>
      <c r="G63" s="42" t="s">
        <v>20</v>
      </c>
      <c r="H63" s="42" t="s">
        <v>20</v>
      </c>
      <c r="I63" s="42" t="s">
        <v>20</v>
      </c>
      <c r="J63" s="42" t="s">
        <v>20</v>
      </c>
      <c r="K63" s="42" t="s">
        <v>20</v>
      </c>
      <c r="L63" s="42" t="s">
        <v>20</v>
      </c>
      <c r="M63" s="42" t="s">
        <v>20</v>
      </c>
      <c r="N63" s="42" t="s">
        <v>20</v>
      </c>
      <c r="O63" s="42" t="s">
        <v>20</v>
      </c>
      <c r="P63" s="42" t="s">
        <v>20</v>
      </c>
      <c r="Q63" s="42" t="s">
        <v>20</v>
      </c>
      <c r="R63" s="42" t="s">
        <v>20</v>
      </c>
      <c r="S63" s="42" t="s">
        <v>20</v>
      </c>
      <c r="T63" s="42" t="s">
        <v>20</v>
      </c>
      <c r="U63" s="42" t="n">
        <v>2</v>
      </c>
      <c r="V63" s="62" t="n">
        <v>9.9</v>
      </c>
      <c r="W63" s="42" t="s">
        <v>20</v>
      </c>
      <c r="X63" s="42" t="s">
        <v>20</v>
      </c>
      <c r="Y63" s="42" t="s">
        <v>20</v>
      </c>
      <c r="Z63" s="42" t="s">
        <v>20</v>
      </c>
      <c r="AA63" s="42" t="s">
        <v>20</v>
      </c>
      <c r="AB63" s="42" t="s">
        <v>20</v>
      </c>
      <c r="AC63" s="42" t="s">
        <v>20</v>
      </c>
      <c r="AD63" s="42" t="s">
        <v>20</v>
      </c>
    </row>
    <row customFormat="true" ht="15" outlineLevel="0" r="64" s="301">
      <c r="A64" s="63" t="s">
        <v>105</v>
      </c>
      <c r="B64" s="42" t="n">
        <v>32.67</v>
      </c>
      <c r="C64" s="42" t="n">
        <v>8</v>
      </c>
      <c r="D64" s="42" t="n">
        <v>8</v>
      </c>
      <c r="E64" s="64" t="n">
        <f aca="false" ca="false" dt2D="false" dtr="false" t="normal">D64/B64</f>
        <v>0.24487297214569942</v>
      </c>
      <c r="F64" s="42" t="s">
        <v>20</v>
      </c>
      <c r="G64" s="42" t="s">
        <v>20</v>
      </c>
      <c r="H64" s="42" t="s">
        <v>20</v>
      </c>
      <c r="I64" s="42" t="s">
        <v>20</v>
      </c>
      <c r="J64" s="42" t="s">
        <v>20</v>
      </c>
      <c r="K64" s="42" t="s">
        <v>20</v>
      </c>
      <c r="L64" s="42" t="s">
        <v>20</v>
      </c>
      <c r="M64" s="42" t="s">
        <v>20</v>
      </c>
      <c r="N64" s="42" t="s">
        <v>20</v>
      </c>
      <c r="O64" s="42" t="s">
        <v>20</v>
      </c>
      <c r="P64" s="42" t="s">
        <v>20</v>
      </c>
      <c r="Q64" s="42" t="s">
        <v>20</v>
      </c>
      <c r="R64" s="42" t="s">
        <v>20</v>
      </c>
      <c r="S64" s="42" t="s">
        <v>20</v>
      </c>
      <c r="T64" s="42" t="s">
        <v>20</v>
      </c>
      <c r="U64" s="42" t="s">
        <v>20</v>
      </c>
      <c r="V64" s="62" t="n">
        <v>9.9</v>
      </c>
      <c r="W64" s="42" t="s">
        <v>20</v>
      </c>
      <c r="X64" s="42" t="s">
        <v>20</v>
      </c>
      <c r="Y64" s="42" t="s">
        <v>20</v>
      </c>
      <c r="Z64" s="42" t="s">
        <v>20</v>
      </c>
      <c r="AA64" s="42" t="s">
        <v>20</v>
      </c>
      <c r="AB64" s="42" t="s">
        <v>20</v>
      </c>
      <c r="AC64" s="42" t="s">
        <v>20</v>
      </c>
      <c r="AD64" s="42" t="s">
        <v>20</v>
      </c>
    </row>
    <row customFormat="true" ht="15" outlineLevel="0" r="65" s="341">
      <c r="A65" s="342" t="n"/>
      <c r="B65" s="66" t="n"/>
      <c r="C65" s="66" t="n"/>
      <c r="D65" s="66" t="n"/>
      <c r="E65" s="67" t="n"/>
      <c r="F65" s="66" t="n"/>
      <c r="G65" s="68" t="n"/>
      <c r="H65" s="66" t="n"/>
      <c r="I65" s="66" t="n"/>
      <c r="J65" s="66" t="n"/>
      <c r="K65" s="66" t="n"/>
      <c r="L65" s="66" t="n"/>
      <c r="M65" s="66" t="n"/>
      <c r="N65" s="66" t="n"/>
      <c r="O65" s="66" t="n"/>
      <c r="P65" s="66" t="n"/>
      <c r="Q65" s="66" t="n"/>
      <c r="R65" s="66" t="n"/>
      <c r="S65" s="66" t="n"/>
      <c r="T65" s="66" t="n"/>
      <c r="U65" s="66" t="n"/>
      <c r="V65" s="68" t="n"/>
      <c r="W65" s="66" t="n"/>
      <c r="X65" s="68" t="n"/>
      <c r="Y65" s="66" t="n"/>
      <c r="Z65" s="66" t="n"/>
      <c r="AA65" s="66" t="n"/>
      <c r="AB65" s="66" t="n"/>
      <c r="AC65" s="66" t="n"/>
      <c r="AD65" s="66" t="n"/>
    </row>
    <row customFormat="true" ht="15" outlineLevel="0" r="66" s="301">
      <c r="A66" s="42" t="s">
        <v>108</v>
      </c>
      <c r="B66" s="42" t="n"/>
      <c r="C66" s="42" t="n"/>
      <c r="D66" s="42" t="n"/>
      <c r="E66" s="64" t="n"/>
      <c r="F66" s="42" t="n"/>
      <c r="G66" s="62" t="n"/>
      <c r="H66" s="42" t="n"/>
      <c r="I66" s="42" t="n"/>
      <c r="J66" s="42" t="n"/>
      <c r="K66" s="42" t="n"/>
      <c r="L66" s="42" t="n"/>
      <c r="M66" s="42" t="n"/>
      <c r="N66" s="42" t="n"/>
      <c r="O66" s="42" t="n"/>
      <c r="P66" s="42" t="n"/>
      <c r="Q66" s="42" t="n"/>
      <c r="R66" s="42" t="n"/>
      <c r="S66" s="42" t="n"/>
      <c r="T66" s="42" t="n"/>
      <c r="U66" s="42" t="n"/>
      <c r="V66" s="42" t="n"/>
      <c r="W66" s="42" t="n"/>
      <c r="X66" s="62" t="n"/>
      <c r="Y66" s="42" t="n"/>
      <c r="Z66" s="42" t="n"/>
      <c r="AA66" s="42" t="n"/>
      <c r="AB66" s="42" t="n"/>
      <c r="AC66" s="42" t="n"/>
      <c r="AD66" s="42" t="n"/>
    </row>
    <row customFormat="true" ht="15" outlineLevel="0" r="67" s="301">
      <c r="A67" s="81" t="s">
        <v>109</v>
      </c>
      <c r="B67" s="42" t="n">
        <v>39.51</v>
      </c>
      <c r="C67" s="42" t="n">
        <v>24</v>
      </c>
      <c r="D67" s="42" t="n">
        <v>24</v>
      </c>
      <c r="E67" s="64" t="n">
        <f aca="false" ca="false" dt2D="false" dtr="false" t="normal">D67/B67</f>
        <v>0.6074411541381929</v>
      </c>
      <c r="F67" s="42" t="n">
        <v>1</v>
      </c>
      <c r="G67" s="62" t="n">
        <v>4.2</v>
      </c>
      <c r="H67" s="42" t="s">
        <v>20</v>
      </c>
      <c r="I67" s="42" t="s">
        <v>20</v>
      </c>
      <c r="J67" s="42" t="s">
        <v>20</v>
      </c>
      <c r="K67" s="42" t="s">
        <v>20</v>
      </c>
      <c r="L67" s="42" t="n">
        <v>1</v>
      </c>
      <c r="M67" s="42" t="s">
        <v>20</v>
      </c>
      <c r="N67" s="42" t="n">
        <v>1</v>
      </c>
      <c r="O67" s="42" t="s">
        <v>20</v>
      </c>
      <c r="P67" s="42" t="s">
        <v>20</v>
      </c>
      <c r="Q67" s="42" t="s">
        <v>20</v>
      </c>
      <c r="R67" s="42" t="n">
        <v>1</v>
      </c>
      <c r="S67" s="42" t="s">
        <v>20</v>
      </c>
      <c r="T67" s="62" t="n">
        <v>100</v>
      </c>
      <c r="U67" s="42" t="n">
        <v>2</v>
      </c>
      <c r="V67" s="62" t="n">
        <v>9.9</v>
      </c>
      <c r="W67" s="42" t="n">
        <v>1</v>
      </c>
      <c r="X67" s="62" t="n">
        <v>4.2</v>
      </c>
      <c r="Y67" s="42" t="s">
        <v>20</v>
      </c>
      <c r="Z67" s="42" t="s">
        <v>20</v>
      </c>
      <c r="AA67" s="42" t="s">
        <v>20</v>
      </c>
      <c r="AB67" s="42" t="s">
        <v>20</v>
      </c>
      <c r="AC67" s="42" t="n">
        <v>1</v>
      </c>
      <c r="AD67" s="42" t="s">
        <v>20</v>
      </c>
    </row>
    <row customFormat="true" ht="15" outlineLevel="0" r="68" s="341">
      <c r="A68" s="342" t="n"/>
      <c r="B68" s="66" t="n"/>
      <c r="C68" s="66" t="n"/>
      <c r="D68" s="66" t="n"/>
      <c r="E68" s="67" t="n"/>
      <c r="F68" s="66" t="n"/>
      <c r="G68" s="68" t="n"/>
      <c r="H68" s="66" t="n"/>
      <c r="I68" s="66" t="n"/>
      <c r="J68" s="66" t="n"/>
      <c r="K68" s="66" t="n"/>
      <c r="L68" s="66" t="n"/>
      <c r="M68" s="66" t="n"/>
      <c r="N68" s="66" t="n"/>
      <c r="O68" s="66" t="n"/>
      <c r="P68" s="66" t="n"/>
      <c r="Q68" s="66" t="n"/>
      <c r="R68" s="66" t="n"/>
      <c r="S68" s="66" t="n"/>
      <c r="T68" s="68" t="n"/>
      <c r="U68" s="66" t="n"/>
      <c r="V68" s="68" t="n"/>
      <c r="W68" s="66" t="n"/>
      <c r="X68" s="68" t="n"/>
      <c r="Y68" s="66" t="n"/>
      <c r="Z68" s="66" t="n"/>
      <c r="AA68" s="66" t="n"/>
      <c r="AB68" s="66" t="n"/>
      <c r="AC68" s="66" t="n"/>
      <c r="AD68" s="66" t="n"/>
    </row>
    <row customFormat="true" ht="15" outlineLevel="0" r="69" s="301">
      <c r="A69" s="42" t="s">
        <v>116</v>
      </c>
      <c r="B69" s="42" t="n"/>
      <c r="C69" s="42" t="n"/>
      <c r="D69" s="42" t="n"/>
      <c r="E69" s="64" t="n"/>
      <c r="F69" s="42" t="n"/>
      <c r="G69" s="62" t="n"/>
      <c r="H69" s="42" t="n"/>
      <c r="I69" s="42" t="n"/>
      <c r="J69" s="42" t="n"/>
      <c r="K69" s="42" t="n"/>
      <c r="L69" s="42" t="n"/>
      <c r="M69" s="42" t="n"/>
      <c r="N69" s="42" t="n"/>
      <c r="O69" s="42" t="n"/>
      <c r="P69" s="42" t="n"/>
      <c r="Q69" s="42" t="n"/>
      <c r="R69" s="42" t="n"/>
      <c r="S69" s="42" t="n"/>
      <c r="T69" s="42" t="n"/>
      <c r="U69" s="42" t="n"/>
      <c r="V69" s="42" t="n"/>
      <c r="W69" s="42" t="n"/>
      <c r="X69" s="62" t="n"/>
      <c r="Y69" s="42" t="n"/>
      <c r="Z69" s="42" t="n"/>
      <c r="AA69" s="42" t="n"/>
      <c r="AB69" s="42" t="n"/>
      <c r="AC69" s="42" t="n"/>
      <c r="AD69" s="42" t="n"/>
    </row>
    <row customFormat="true" ht="15" outlineLevel="0" r="70" s="301">
      <c r="A70" s="63" t="s">
        <v>118</v>
      </c>
      <c r="B70" s="42" t="n">
        <v>29.98</v>
      </c>
      <c r="C70" s="42" t="n">
        <v>4</v>
      </c>
      <c r="D70" s="42" t="n">
        <v>4</v>
      </c>
      <c r="E70" s="64" t="n">
        <f aca="false" ca="false" dt2D="false" dtr="false" t="normal">D70/B70</f>
        <v>0.133422281521014</v>
      </c>
      <c r="F70" s="42" t="s">
        <v>20</v>
      </c>
      <c r="G70" s="42" t="s">
        <v>20</v>
      </c>
      <c r="H70" s="42" t="s">
        <v>20</v>
      </c>
      <c r="I70" s="42" t="s">
        <v>20</v>
      </c>
      <c r="J70" s="42" t="s">
        <v>20</v>
      </c>
      <c r="K70" s="42" t="s">
        <v>20</v>
      </c>
      <c r="L70" s="42" t="s">
        <v>20</v>
      </c>
      <c r="M70" s="42" t="s">
        <v>20</v>
      </c>
      <c r="N70" s="42" t="s">
        <v>20</v>
      </c>
      <c r="O70" s="42" t="s">
        <v>20</v>
      </c>
      <c r="P70" s="42" t="s">
        <v>20</v>
      </c>
      <c r="Q70" s="42" t="s">
        <v>20</v>
      </c>
      <c r="R70" s="42" t="s">
        <v>20</v>
      </c>
      <c r="S70" s="42" t="s">
        <v>20</v>
      </c>
      <c r="T70" s="42" t="s">
        <v>20</v>
      </c>
      <c r="U70" s="42" t="s">
        <v>20</v>
      </c>
      <c r="V70" s="42" t="s">
        <v>20</v>
      </c>
      <c r="W70" s="42" t="s">
        <v>20</v>
      </c>
      <c r="X70" s="42" t="s">
        <v>20</v>
      </c>
      <c r="Y70" s="42" t="s">
        <v>20</v>
      </c>
      <c r="Z70" s="42" t="s">
        <v>20</v>
      </c>
      <c r="AA70" s="42" t="s">
        <v>20</v>
      </c>
      <c r="AB70" s="42" t="s">
        <v>20</v>
      </c>
      <c r="AC70" s="42" t="s">
        <v>20</v>
      </c>
      <c r="AD70" s="42" t="s">
        <v>20</v>
      </c>
    </row>
    <row customFormat="true" ht="15" outlineLevel="0" r="71" s="301">
      <c r="A71" s="63" t="s">
        <v>268</v>
      </c>
      <c r="B71" s="42" t="n">
        <v>23.33</v>
      </c>
      <c r="C71" s="42" t="n">
        <v>4</v>
      </c>
      <c r="D71" s="42" t="n">
        <v>4</v>
      </c>
      <c r="E71" s="64" t="n">
        <f aca="false" ca="false" dt2D="false" dtr="false" t="normal">D71/B71</f>
        <v>0.17145306472353194</v>
      </c>
      <c r="F71" s="42" t="s">
        <v>20</v>
      </c>
      <c r="G71" s="42" t="s">
        <v>20</v>
      </c>
      <c r="H71" s="42" t="s">
        <v>20</v>
      </c>
      <c r="I71" s="42" t="s">
        <v>20</v>
      </c>
      <c r="J71" s="42" t="s">
        <v>20</v>
      </c>
      <c r="K71" s="42" t="s">
        <v>20</v>
      </c>
      <c r="L71" s="42" t="s">
        <v>20</v>
      </c>
      <c r="M71" s="42" t="s">
        <v>20</v>
      </c>
      <c r="N71" s="42" t="s">
        <v>20</v>
      </c>
      <c r="O71" s="42" t="s">
        <v>20</v>
      </c>
      <c r="P71" s="42" t="s">
        <v>20</v>
      </c>
      <c r="Q71" s="42" t="s">
        <v>20</v>
      </c>
      <c r="R71" s="42" t="s">
        <v>20</v>
      </c>
      <c r="S71" s="42" t="s">
        <v>20</v>
      </c>
      <c r="T71" s="42" t="s">
        <v>20</v>
      </c>
      <c r="U71" s="42" t="s">
        <v>20</v>
      </c>
      <c r="V71" s="42" t="s">
        <v>20</v>
      </c>
      <c r="W71" s="42" t="s">
        <v>20</v>
      </c>
      <c r="X71" s="42" t="s">
        <v>20</v>
      </c>
      <c r="Y71" s="42" t="s">
        <v>20</v>
      </c>
      <c r="Z71" s="42" t="s">
        <v>20</v>
      </c>
      <c r="AA71" s="42" t="s">
        <v>20</v>
      </c>
      <c r="AB71" s="42" t="s">
        <v>20</v>
      </c>
      <c r="AC71" s="42" t="s">
        <v>20</v>
      </c>
      <c r="AD71" s="42" t="s">
        <v>20</v>
      </c>
    </row>
    <row customFormat="true" ht="15" outlineLevel="0" r="72" s="301">
      <c r="A72" s="63" t="s">
        <v>117</v>
      </c>
      <c r="B72" s="42" t="n">
        <v>44.86</v>
      </c>
      <c r="C72" s="42" t="n">
        <v>8</v>
      </c>
      <c r="D72" s="42" t="n">
        <v>8</v>
      </c>
      <c r="E72" s="64" t="n">
        <f aca="false" ca="false" dt2D="false" dtr="false" t="normal">D72/B72</f>
        <v>0.17833259028087384</v>
      </c>
      <c r="F72" s="42" t="s">
        <v>20</v>
      </c>
      <c r="G72" s="42" t="s">
        <v>20</v>
      </c>
      <c r="H72" s="42" t="s">
        <v>20</v>
      </c>
      <c r="I72" s="42" t="s">
        <v>20</v>
      </c>
      <c r="J72" s="42" t="s">
        <v>20</v>
      </c>
      <c r="K72" s="42" t="s">
        <v>20</v>
      </c>
      <c r="L72" s="42" t="s">
        <v>20</v>
      </c>
      <c r="M72" s="42" t="s">
        <v>20</v>
      </c>
      <c r="N72" s="42" t="s">
        <v>20</v>
      </c>
      <c r="O72" s="42" t="s">
        <v>20</v>
      </c>
      <c r="P72" s="42" t="s">
        <v>20</v>
      </c>
      <c r="Q72" s="42" t="s">
        <v>20</v>
      </c>
      <c r="R72" s="42" t="s">
        <v>20</v>
      </c>
      <c r="S72" s="42" t="s">
        <v>20</v>
      </c>
      <c r="T72" s="42" t="s">
        <v>20</v>
      </c>
      <c r="U72" s="42" t="s">
        <v>20</v>
      </c>
      <c r="V72" s="42" t="s">
        <v>20</v>
      </c>
      <c r="W72" s="42" t="s">
        <v>20</v>
      </c>
      <c r="X72" s="42" t="s">
        <v>20</v>
      </c>
      <c r="Y72" s="42" t="s">
        <v>20</v>
      </c>
      <c r="Z72" s="42" t="s">
        <v>20</v>
      </c>
      <c r="AA72" s="42" t="s">
        <v>20</v>
      </c>
      <c r="AB72" s="42" t="s">
        <v>20</v>
      </c>
      <c r="AC72" s="42" t="s">
        <v>20</v>
      </c>
      <c r="AD72" s="42" t="s">
        <v>20</v>
      </c>
    </row>
    <row customFormat="true" ht="15" outlineLevel="0" r="73" s="301">
      <c r="A73" s="63" t="s">
        <v>269</v>
      </c>
      <c r="B73" s="42" t="n">
        <v>27.78</v>
      </c>
      <c r="C73" s="42" t="n">
        <v>4</v>
      </c>
      <c r="D73" s="42" t="n">
        <v>4</v>
      </c>
      <c r="E73" s="64" t="n">
        <f aca="false" ca="false" dt2D="false" dtr="false" t="normal">D73/B73</f>
        <v>0.14398848092152627</v>
      </c>
      <c r="F73" s="42" t="s">
        <v>20</v>
      </c>
      <c r="G73" s="42" t="s">
        <v>20</v>
      </c>
      <c r="H73" s="42" t="s">
        <v>20</v>
      </c>
      <c r="I73" s="42" t="s">
        <v>20</v>
      </c>
      <c r="J73" s="42" t="s">
        <v>20</v>
      </c>
      <c r="K73" s="42" t="s">
        <v>20</v>
      </c>
      <c r="L73" s="42" t="s">
        <v>20</v>
      </c>
      <c r="M73" s="42" t="s">
        <v>20</v>
      </c>
      <c r="N73" s="42" t="s">
        <v>20</v>
      </c>
      <c r="O73" s="42" t="s">
        <v>20</v>
      </c>
      <c r="P73" s="42" t="s">
        <v>20</v>
      </c>
      <c r="Q73" s="42" t="s">
        <v>20</v>
      </c>
      <c r="R73" s="42" t="s">
        <v>20</v>
      </c>
      <c r="S73" s="42" t="s">
        <v>20</v>
      </c>
      <c r="T73" s="42" t="s">
        <v>20</v>
      </c>
      <c r="U73" s="42" t="s">
        <v>20</v>
      </c>
      <c r="V73" s="42" t="s">
        <v>20</v>
      </c>
      <c r="W73" s="42" t="s">
        <v>20</v>
      </c>
      <c r="X73" s="42" t="s">
        <v>20</v>
      </c>
      <c r="Y73" s="42" t="s">
        <v>20</v>
      </c>
      <c r="Z73" s="42" t="s">
        <v>20</v>
      </c>
      <c r="AA73" s="42" t="s">
        <v>20</v>
      </c>
      <c r="AB73" s="42" t="s">
        <v>20</v>
      </c>
      <c r="AC73" s="42" t="s">
        <v>20</v>
      </c>
      <c r="AD73" s="42" t="s">
        <v>20</v>
      </c>
    </row>
    <row customFormat="true" ht="15" outlineLevel="0" r="74" s="341">
      <c r="A74" s="342" t="n"/>
      <c r="B74" s="66" t="n"/>
      <c r="C74" s="66" t="n"/>
      <c r="D74" s="66" t="n"/>
      <c r="E74" s="67" t="n"/>
      <c r="F74" s="66" t="n"/>
      <c r="G74" s="68" t="n"/>
      <c r="H74" s="66" t="n"/>
      <c r="I74" s="66" t="n"/>
      <c r="J74" s="66" t="n"/>
      <c r="K74" s="66" t="n"/>
      <c r="L74" s="66" t="n"/>
      <c r="M74" s="66" t="n"/>
      <c r="N74" s="66" t="n"/>
      <c r="O74" s="66" t="n"/>
      <c r="P74" s="66" t="n"/>
      <c r="Q74" s="66" t="n"/>
      <c r="R74" s="66" t="n"/>
      <c r="S74" s="66" t="n"/>
      <c r="T74" s="68" t="n"/>
      <c r="U74" s="66" t="n"/>
      <c r="V74" s="66" t="n"/>
      <c r="W74" s="66" t="n"/>
      <c r="X74" s="68" t="n"/>
      <c r="Y74" s="66" t="n"/>
      <c r="Z74" s="66" t="n"/>
      <c r="AA74" s="66" t="n"/>
      <c r="AB74" s="66" t="n"/>
      <c r="AC74" s="66" t="n"/>
      <c r="AD74" s="66" t="n"/>
    </row>
    <row customFormat="true" ht="15" outlineLevel="0" r="75" s="301">
      <c r="A75" s="42" t="s">
        <v>130</v>
      </c>
      <c r="B75" s="42" t="n"/>
      <c r="C75" s="42" t="n"/>
      <c r="D75" s="42" t="n"/>
      <c r="E75" s="64" t="n"/>
      <c r="F75" s="42" t="n"/>
      <c r="G75" s="62" t="n"/>
      <c r="H75" s="42" t="n"/>
      <c r="I75" s="42" t="n"/>
      <c r="J75" s="42" t="n"/>
      <c r="K75" s="42" t="n"/>
      <c r="L75" s="42" t="n"/>
      <c r="M75" s="42" t="n"/>
      <c r="N75" s="42" t="n"/>
      <c r="O75" s="42" t="n"/>
      <c r="P75" s="42" t="n"/>
      <c r="Q75" s="42" t="n"/>
      <c r="R75" s="42" t="n"/>
      <c r="S75" s="42" t="n"/>
      <c r="T75" s="62" t="n"/>
      <c r="U75" s="42" t="n"/>
      <c r="V75" s="42" t="n"/>
      <c r="W75" s="42" t="n"/>
      <c r="X75" s="62" t="n"/>
      <c r="Y75" s="42" t="n"/>
      <c r="Z75" s="42" t="n"/>
      <c r="AA75" s="42" t="n"/>
      <c r="AB75" s="42" t="n"/>
      <c r="AC75" s="42" t="n"/>
      <c r="AD75" s="42" t="n"/>
    </row>
    <row customFormat="true" ht="15" outlineLevel="0" r="76" s="301">
      <c r="A76" s="63" t="s">
        <v>133</v>
      </c>
      <c r="B76" s="42" t="n">
        <v>75.81</v>
      </c>
      <c r="C76" s="42" t="n">
        <v>20</v>
      </c>
      <c r="D76" s="42" t="n">
        <v>20</v>
      </c>
      <c r="E76" s="64" t="n">
        <f aca="false" ca="false" dt2D="false" dtr="false" t="normal">D76/B76</f>
        <v>0.2638174383326738</v>
      </c>
      <c r="F76" s="42" t="s">
        <v>20</v>
      </c>
      <c r="G76" s="42" t="s">
        <v>20</v>
      </c>
      <c r="H76" s="42" t="s">
        <v>20</v>
      </c>
      <c r="I76" s="42" t="s">
        <v>20</v>
      </c>
      <c r="J76" s="42" t="s">
        <v>20</v>
      </c>
      <c r="K76" s="42" t="s">
        <v>20</v>
      </c>
      <c r="L76" s="42" t="s">
        <v>20</v>
      </c>
      <c r="M76" s="42" t="s">
        <v>20</v>
      </c>
      <c r="N76" s="42" t="s">
        <v>20</v>
      </c>
      <c r="O76" s="42" t="s">
        <v>20</v>
      </c>
      <c r="P76" s="42" t="s">
        <v>20</v>
      </c>
      <c r="Q76" s="42" t="s">
        <v>20</v>
      </c>
      <c r="R76" s="42" t="s">
        <v>20</v>
      </c>
      <c r="S76" s="42" t="s">
        <v>20</v>
      </c>
      <c r="T76" s="42" t="s">
        <v>20</v>
      </c>
      <c r="U76" s="42" t="n">
        <v>1</v>
      </c>
      <c r="V76" s="62" t="n">
        <v>9.9</v>
      </c>
      <c r="W76" s="42" t="s">
        <v>20</v>
      </c>
      <c r="X76" s="42" t="s">
        <v>20</v>
      </c>
      <c r="Y76" s="42" t="s">
        <v>20</v>
      </c>
      <c r="Z76" s="42" t="s">
        <v>20</v>
      </c>
      <c r="AA76" s="42" t="s">
        <v>20</v>
      </c>
      <c r="AB76" s="42" t="s">
        <v>20</v>
      </c>
      <c r="AC76" s="42" t="s">
        <v>20</v>
      </c>
      <c r="AD76" s="42" t="s">
        <v>20</v>
      </c>
    </row>
    <row customFormat="true" ht="15" outlineLevel="0" r="77" s="301">
      <c r="A77" s="63" t="s">
        <v>131</v>
      </c>
      <c r="B77" s="42" t="n">
        <v>59.73</v>
      </c>
      <c r="C77" s="42" t="n">
        <v>24</v>
      </c>
      <c r="D77" s="42" t="n">
        <v>24</v>
      </c>
      <c r="E77" s="64" t="n">
        <f aca="false" ca="false" dt2D="false" dtr="false" t="normal">D77/B77</f>
        <v>0.40180813661476644</v>
      </c>
      <c r="F77" s="42" t="n">
        <v>1</v>
      </c>
      <c r="G77" s="62" t="n">
        <v>4.2</v>
      </c>
      <c r="H77" s="42" t="s">
        <v>20</v>
      </c>
      <c r="I77" s="42" t="s">
        <v>20</v>
      </c>
      <c r="J77" s="42" t="s">
        <v>20</v>
      </c>
      <c r="K77" s="42" t="s">
        <v>20</v>
      </c>
      <c r="L77" s="42" t="n">
        <v>1</v>
      </c>
      <c r="M77" s="42" t="s">
        <v>20</v>
      </c>
      <c r="N77" s="42" t="n">
        <v>0</v>
      </c>
      <c r="O77" s="42" t="s">
        <v>20</v>
      </c>
      <c r="P77" s="42" t="s">
        <v>20</v>
      </c>
      <c r="Q77" s="42" t="s">
        <v>20</v>
      </c>
      <c r="R77" s="42" t="n">
        <v>0</v>
      </c>
      <c r="S77" s="42" t="s">
        <v>20</v>
      </c>
      <c r="T77" s="77" t="n">
        <v>0</v>
      </c>
      <c r="U77" s="42" t="n">
        <v>2</v>
      </c>
      <c r="V77" s="62" t="n">
        <v>9.9</v>
      </c>
      <c r="W77" s="42" t="n">
        <v>1</v>
      </c>
      <c r="X77" s="62" t="n">
        <v>4.2</v>
      </c>
      <c r="Y77" s="42" t="s">
        <v>20</v>
      </c>
      <c r="Z77" s="42" t="s">
        <v>20</v>
      </c>
      <c r="AA77" s="42" t="s">
        <v>20</v>
      </c>
      <c r="AB77" s="42" t="s">
        <v>20</v>
      </c>
      <c r="AC77" s="42" t="n">
        <v>1</v>
      </c>
      <c r="AD77" s="42" t="s">
        <v>20</v>
      </c>
    </row>
    <row customFormat="true" ht="15" outlineLevel="0" r="78" s="301">
      <c r="A78" s="63" t="s">
        <v>132</v>
      </c>
      <c r="B78" s="42" t="n">
        <v>72.52</v>
      </c>
      <c r="C78" s="42" t="n">
        <v>24</v>
      </c>
      <c r="D78" s="42" t="n">
        <v>24</v>
      </c>
      <c r="E78" s="64" t="n">
        <f aca="false" ca="false" dt2D="false" dtr="false" t="normal">D78/B78</f>
        <v>0.3309431880860452</v>
      </c>
      <c r="F78" s="42" t="n">
        <v>1</v>
      </c>
      <c r="G78" s="62" t="n">
        <v>4.2</v>
      </c>
      <c r="H78" s="42" t="s">
        <v>20</v>
      </c>
      <c r="I78" s="42" t="s">
        <v>20</v>
      </c>
      <c r="J78" s="42" t="s">
        <v>20</v>
      </c>
      <c r="K78" s="42" t="s">
        <v>20</v>
      </c>
      <c r="L78" s="42" t="n">
        <v>1</v>
      </c>
      <c r="M78" s="42" t="s">
        <v>20</v>
      </c>
      <c r="N78" s="42" t="n">
        <v>0</v>
      </c>
      <c r="O78" s="42" t="s">
        <v>20</v>
      </c>
      <c r="P78" s="42" t="s">
        <v>20</v>
      </c>
      <c r="Q78" s="42" t="s">
        <v>20</v>
      </c>
      <c r="R78" s="42" t="n">
        <v>0</v>
      </c>
      <c r="S78" s="42" t="s">
        <v>20</v>
      </c>
      <c r="T78" s="77" t="n">
        <v>0</v>
      </c>
      <c r="U78" s="42" t="n">
        <v>2</v>
      </c>
      <c r="V78" s="62" t="n">
        <v>9.9</v>
      </c>
      <c r="W78" s="42" t="n">
        <v>1</v>
      </c>
      <c r="X78" s="62" t="n">
        <v>4.2</v>
      </c>
      <c r="Y78" s="42" t="s">
        <v>20</v>
      </c>
      <c r="Z78" s="42" t="s">
        <v>20</v>
      </c>
      <c r="AA78" s="42" t="s">
        <v>20</v>
      </c>
      <c r="AB78" s="42" t="s">
        <v>20</v>
      </c>
      <c r="AC78" s="42" t="n">
        <v>1</v>
      </c>
      <c r="AD78" s="42" t="s">
        <v>20</v>
      </c>
    </row>
    <row customFormat="true" ht="15" outlineLevel="0" r="79" s="341">
      <c r="A79" s="342" t="n"/>
      <c r="B79" s="66" t="n"/>
      <c r="C79" s="66" t="n"/>
      <c r="D79" s="66" t="n"/>
      <c r="E79" s="67" t="n"/>
      <c r="F79" s="66" t="n"/>
      <c r="G79" s="68" t="n"/>
      <c r="H79" s="66" t="n"/>
      <c r="I79" s="66" t="n"/>
      <c r="J79" s="66" t="n"/>
      <c r="K79" s="66" t="n"/>
      <c r="L79" s="66" t="n"/>
      <c r="M79" s="66" t="n"/>
      <c r="N79" s="66" t="n"/>
      <c r="O79" s="66" t="n"/>
      <c r="P79" s="66" t="n"/>
      <c r="Q79" s="66" t="n"/>
      <c r="R79" s="66" t="n"/>
      <c r="S79" s="66" t="n"/>
      <c r="T79" s="68" t="n"/>
      <c r="U79" s="66" t="n"/>
      <c r="V79" s="68" t="n"/>
      <c r="W79" s="66" t="n"/>
      <c r="X79" s="68" t="n"/>
      <c r="Y79" s="66" t="n"/>
      <c r="Z79" s="66" t="n"/>
      <c r="AA79" s="66" t="n"/>
      <c r="AB79" s="66" t="n"/>
      <c r="AC79" s="66" t="n"/>
      <c r="AD79" s="66" t="n"/>
    </row>
    <row customFormat="true" ht="15" outlineLevel="0" r="80" s="301">
      <c r="A80" s="42" t="s">
        <v>112</v>
      </c>
      <c r="B80" s="42" t="n"/>
      <c r="C80" s="42" t="n"/>
      <c r="D80" s="42" t="n"/>
      <c r="E80" s="64" t="n"/>
      <c r="F80" s="42" t="n"/>
      <c r="G80" s="62" t="n"/>
      <c r="H80" s="42" t="n"/>
      <c r="I80" s="42" t="n"/>
      <c r="J80" s="42" t="n"/>
      <c r="K80" s="42" t="n"/>
      <c r="L80" s="42" t="n"/>
      <c r="M80" s="42" t="n"/>
      <c r="N80" s="42" t="n"/>
      <c r="O80" s="42" t="n"/>
      <c r="P80" s="42" t="n"/>
      <c r="Q80" s="42" t="n"/>
      <c r="R80" s="42" t="n"/>
      <c r="S80" s="42" t="n"/>
      <c r="T80" s="62" t="n"/>
      <c r="U80" s="42" t="n"/>
      <c r="V80" s="42" t="n"/>
      <c r="W80" s="42" t="n"/>
      <c r="X80" s="62" t="n"/>
      <c r="Y80" s="42" t="n"/>
      <c r="Z80" s="42" t="n"/>
      <c r="AA80" s="42" t="n"/>
      <c r="AB80" s="42" t="n"/>
      <c r="AC80" s="42" t="n"/>
      <c r="AD80" s="42" t="n"/>
    </row>
    <row customFormat="true" ht="15" outlineLevel="0" r="81" s="301">
      <c r="A81" s="81" t="s">
        <v>114</v>
      </c>
      <c r="B81" s="42" t="n">
        <v>31.32</v>
      </c>
      <c r="C81" s="42" t="n">
        <v>24</v>
      </c>
      <c r="D81" s="42" t="n">
        <v>24</v>
      </c>
      <c r="E81" s="64" t="n">
        <f aca="false" ca="false" dt2D="false" dtr="false" t="normal">D81/B81</f>
        <v>0.7662835249042146</v>
      </c>
      <c r="F81" s="42" t="n">
        <v>1</v>
      </c>
      <c r="G81" s="62" t="n">
        <v>4.2</v>
      </c>
      <c r="H81" s="42" t="s">
        <v>20</v>
      </c>
      <c r="I81" s="42" t="s">
        <v>20</v>
      </c>
      <c r="J81" s="42" t="s">
        <v>20</v>
      </c>
      <c r="K81" s="42" t="s">
        <v>20</v>
      </c>
      <c r="L81" s="42" t="n">
        <v>1</v>
      </c>
      <c r="M81" s="42" t="s">
        <v>20</v>
      </c>
      <c r="N81" s="42" t="n">
        <v>1</v>
      </c>
      <c r="O81" s="42" t="s">
        <v>20</v>
      </c>
      <c r="P81" s="42" t="s">
        <v>20</v>
      </c>
      <c r="Q81" s="42" t="s">
        <v>20</v>
      </c>
      <c r="R81" s="42" t="n">
        <v>1</v>
      </c>
      <c r="S81" s="42" t="s">
        <v>20</v>
      </c>
      <c r="T81" s="62" t="n">
        <v>100</v>
      </c>
      <c r="U81" s="42" t="n">
        <v>2</v>
      </c>
      <c r="V81" s="62" t="n">
        <v>9.9</v>
      </c>
      <c r="W81" s="42" t="n">
        <v>1</v>
      </c>
      <c r="X81" s="62" t="n">
        <v>4.2</v>
      </c>
      <c r="Y81" s="42" t="s">
        <v>20</v>
      </c>
      <c r="Z81" s="42" t="s">
        <v>20</v>
      </c>
      <c r="AA81" s="42" t="s">
        <v>20</v>
      </c>
      <c r="AB81" s="42" t="s">
        <v>20</v>
      </c>
      <c r="AC81" s="42" t="n">
        <v>1</v>
      </c>
      <c r="AD81" s="42" t="s">
        <v>20</v>
      </c>
    </row>
    <row customFormat="true" ht="15" outlineLevel="0" r="82" s="301">
      <c r="A82" s="81" t="s">
        <v>115</v>
      </c>
      <c r="B82" s="42" t="n">
        <v>66</v>
      </c>
      <c r="C82" s="42" t="n">
        <v>28</v>
      </c>
      <c r="D82" s="42" t="n">
        <v>28</v>
      </c>
      <c r="E82" s="64" t="n">
        <f aca="false" ca="false" dt2D="false" dtr="false" t="normal">D82/B82</f>
        <v>0.42424242424242425</v>
      </c>
      <c r="F82" s="42" t="n">
        <v>2</v>
      </c>
      <c r="G82" s="62" t="n">
        <v>7.2</v>
      </c>
      <c r="H82" s="42" t="s">
        <v>20</v>
      </c>
      <c r="I82" s="42" t="s">
        <v>20</v>
      </c>
      <c r="J82" s="42" t="s">
        <v>20</v>
      </c>
      <c r="K82" s="42" t="s">
        <v>20</v>
      </c>
      <c r="L82" s="42" t="n">
        <v>2</v>
      </c>
      <c r="M82" s="42" t="s">
        <v>20</v>
      </c>
      <c r="N82" s="42" t="n">
        <v>2</v>
      </c>
      <c r="O82" s="42" t="s">
        <v>20</v>
      </c>
      <c r="P82" s="42" t="s">
        <v>20</v>
      </c>
      <c r="Q82" s="42" t="s">
        <v>20</v>
      </c>
      <c r="R82" s="42" t="n">
        <v>2</v>
      </c>
      <c r="S82" s="42" t="s">
        <v>20</v>
      </c>
      <c r="T82" s="62" t="n">
        <v>100</v>
      </c>
      <c r="U82" s="42" t="n">
        <v>2</v>
      </c>
      <c r="V82" s="62" t="n">
        <v>9.9</v>
      </c>
      <c r="W82" s="42" t="n">
        <v>2</v>
      </c>
      <c r="X82" s="62" t="n">
        <v>7.2</v>
      </c>
      <c r="Y82" s="42" t="s">
        <v>20</v>
      </c>
      <c r="Z82" s="42" t="s">
        <v>20</v>
      </c>
      <c r="AA82" s="42" t="s">
        <v>20</v>
      </c>
      <c r="AB82" s="42" t="s">
        <v>20</v>
      </c>
      <c r="AC82" s="42" t="n">
        <v>2</v>
      </c>
      <c r="AD82" s="42" t="s">
        <v>20</v>
      </c>
    </row>
    <row customFormat="true" ht="15" outlineLevel="0" r="83" s="301">
      <c r="A83" s="63" t="s">
        <v>113</v>
      </c>
      <c r="B83" s="42" t="n">
        <v>49.13</v>
      </c>
      <c r="C83" s="42" t="n">
        <v>8</v>
      </c>
      <c r="D83" s="42" t="n">
        <v>8</v>
      </c>
      <c r="E83" s="64" t="n">
        <f aca="false" ca="false" dt2D="false" dtr="false" t="normal">D83/B83</f>
        <v>0.1628332994097293</v>
      </c>
      <c r="F83" s="42" t="s">
        <v>20</v>
      </c>
      <c r="G83" s="42" t="s">
        <v>20</v>
      </c>
      <c r="H83" s="42" t="s">
        <v>20</v>
      </c>
      <c r="I83" s="42" t="s">
        <v>20</v>
      </c>
      <c r="J83" s="42" t="s">
        <v>20</v>
      </c>
      <c r="K83" s="42" t="s">
        <v>20</v>
      </c>
      <c r="L83" s="42" t="s">
        <v>20</v>
      </c>
      <c r="M83" s="42" t="s">
        <v>20</v>
      </c>
      <c r="N83" s="42" t="s">
        <v>20</v>
      </c>
      <c r="O83" s="42" t="s">
        <v>20</v>
      </c>
      <c r="P83" s="42" t="s">
        <v>20</v>
      </c>
      <c r="Q83" s="42" t="s">
        <v>20</v>
      </c>
      <c r="R83" s="42" t="s">
        <v>20</v>
      </c>
      <c r="S83" s="42" t="s">
        <v>20</v>
      </c>
      <c r="T83" s="42" t="s">
        <v>20</v>
      </c>
      <c r="U83" s="42" t="s">
        <v>20</v>
      </c>
      <c r="V83" s="42" t="s">
        <v>20</v>
      </c>
      <c r="W83" s="42" t="s">
        <v>20</v>
      </c>
      <c r="X83" s="42" t="s">
        <v>20</v>
      </c>
      <c r="Y83" s="42" t="s">
        <v>20</v>
      </c>
      <c r="Z83" s="42" t="s">
        <v>20</v>
      </c>
      <c r="AA83" s="42" t="s">
        <v>20</v>
      </c>
      <c r="AB83" s="42" t="s">
        <v>20</v>
      </c>
      <c r="AC83" s="42" t="s">
        <v>20</v>
      </c>
      <c r="AD83" s="42" t="s">
        <v>20</v>
      </c>
    </row>
    <row customFormat="true" ht="15" outlineLevel="0" r="84" s="301">
      <c r="A84" s="63" t="s">
        <v>66</v>
      </c>
      <c r="B84" s="42" t="n">
        <v>16.84</v>
      </c>
      <c r="C84" s="42" t="n">
        <v>4</v>
      </c>
      <c r="D84" s="42" t="n">
        <v>4</v>
      </c>
      <c r="E84" s="64" t="n">
        <f aca="false" ca="false" dt2D="false" dtr="false" t="normal">D84/B84</f>
        <v>0.23752969121140144</v>
      </c>
      <c r="F84" s="42" t="s">
        <v>20</v>
      </c>
      <c r="G84" s="42" t="s">
        <v>20</v>
      </c>
      <c r="H84" s="42" t="s">
        <v>20</v>
      </c>
      <c r="I84" s="42" t="s">
        <v>20</v>
      </c>
      <c r="J84" s="42" t="s">
        <v>20</v>
      </c>
      <c r="K84" s="42" t="s">
        <v>20</v>
      </c>
      <c r="L84" s="42" t="s">
        <v>20</v>
      </c>
      <c r="M84" s="42" t="s">
        <v>20</v>
      </c>
      <c r="N84" s="42" t="s">
        <v>20</v>
      </c>
      <c r="O84" s="42" t="s">
        <v>20</v>
      </c>
      <c r="P84" s="42" t="s">
        <v>20</v>
      </c>
      <c r="Q84" s="42" t="s">
        <v>20</v>
      </c>
      <c r="R84" s="42" t="s">
        <v>20</v>
      </c>
      <c r="S84" s="42" t="s">
        <v>20</v>
      </c>
      <c r="T84" s="42" t="s">
        <v>20</v>
      </c>
      <c r="U84" s="42" t="s">
        <v>20</v>
      </c>
      <c r="V84" s="42" t="s">
        <v>20</v>
      </c>
      <c r="W84" s="42" t="s">
        <v>20</v>
      </c>
      <c r="X84" s="42" t="s">
        <v>20</v>
      </c>
      <c r="Y84" s="42" t="s">
        <v>20</v>
      </c>
      <c r="Z84" s="42" t="s">
        <v>20</v>
      </c>
      <c r="AA84" s="42" t="s">
        <v>20</v>
      </c>
      <c r="AB84" s="42" t="s">
        <v>20</v>
      </c>
      <c r="AC84" s="42" t="s">
        <v>20</v>
      </c>
      <c r="AD84" s="42" t="s">
        <v>20</v>
      </c>
    </row>
    <row customFormat="true" ht="15" outlineLevel="0" r="85" s="341">
      <c r="A85" s="342" t="n"/>
      <c r="B85" s="66" t="n"/>
      <c r="C85" s="66" t="n"/>
      <c r="D85" s="66" t="n"/>
      <c r="E85" s="67" t="n"/>
      <c r="F85" s="66" t="n"/>
      <c r="G85" s="68" t="n"/>
      <c r="H85" s="66" t="n"/>
      <c r="I85" s="66" t="n"/>
      <c r="J85" s="66" t="n"/>
      <c r="K85" s="66" t="n"/>
      <c r="L85" s="66" t="n"/>
      <c r="M85" s="66" t="n"/>
      <c r="N85" s="66" t="n"/>
      <c r="O85" s="66" t="n"/>
      <c r="P85" s="66" t="n"/>
      <c r="Q85" s="66" t="n"/>
      <c r="R85" s="66" t="n"/>
      <c r="S85" s="66" t="n"/>
      <c r="T85" s="68" t="n"/>
      <c r="U85" s="66" t="n"/>
      <c r="V85" s="68" t="n"/>
      <c r="W85" s="66" t="n"/>
      <c r="X85" s="68" t="n"/>
      <c r="Y85" s="66" t="n"/>
      <c r="Z85" s="66" t="n"/>
      <c r="AA85" s="66" t="n"/>
      <c r="AB85" s="66" t="n"/>
      <c r="AC85" s="66" t="n"/>
      <c r="AD85" s="66" t="n"/>
    </row>
    <row customFormat="true" ht="15" outlineLevel="0" r="86" s="301">
      <c r="A86" s="42" t="s">
        <v>120</v>
      </c>
      <c r="B86" s="42" t="n"/>
      <c r="C86" s="42" t="n"/>
      <c r="D86" s="42" t="n"/>
      <c r="E86" s="64" t="n"/>
      <c r="F86" s="42" t="n"/>
      <c r="G86" s="62" t="n"/>
      <c r="H86" s="42" t="n"/>
      <c r="I86" s="42" t="n"/>
      <c r="J86" s="42" t="n"/>
      <c r="K86" s="42" t="n"/>
      <c r="L86" s="42" t="n"/>
      <c r="M86" s="42" t="n"/>
      <c r="N86" s="42" t="n"/>
      <c r="O86" s="42" t="n"/>
      <c r="P86" s="42" t="n"/>
      <c r="Q86" s="42" t="n"/>
      <c r="R86" s="42" t="n"/>
      <c r="S86" s="42" t="n"/>
      <c r="T86" s="62" t="n"/>
      <c r="U86" s="42" t="n"/>
      <c r="V86" s="42" t="n"/>
      <c r="W86" s="42" t="n"/>
      <c r="X86" s="62" t="n"/>
      <c r="Y86" s="42" t="n"/>
      <c r="Z86" s="42" t="n"/>
      <c r="AA86" s="42" t="n"/>
      <c r="AB86" s="42" t="n"/>
      <c r="AC86" s="42" t="n"/>
      <c r="AD86" s="42" t="n"/>
    </row>
    <row customFormat="true" ht="15" outlineLevel="0" r="87" s="301">
      <c r="A87" s="63" t="s">
        <v>126</v>
      </c>
      <c r="B87" s="42" t="n">
        <v>16.66</v>
      </c>
      <c r="C87" s="42" t="n">
        <v>12</v>
      </c>
      <c r="D87" s="42" t="n">
        <v>12</v>
      </c>
      <c r="E87" s="64" t="n">
        <f aca="false" ca="false" dt2D="false" dtr="false" t="normal">D87/B87</f>
        <v>0.7202881152460985</v>
      </c>
      <c r="F87" s="42" t="s">
        <v>20</v>
      </c>
      <c r="G87" s="42" t="s">
        <v>20</v>
      </c>
      <c r="H87" s="42" t="s">
        <v>20</v>
      </c>
      <c r="I87" s="42" t="s">
        <v>20</v>
      </c>
      <c r="J87" s="42" t="s">
        <v>20</v>
      </c>
      <c r="K87" s="42" t="s">
        <v>20</v>
      </c>
      <c r="L87" s="42" t="s">
        <v>20</v>
      </c>
      <c r="M87" s="42" t="s">
        <v>20</v>
      </c>
      <c r="N87" s="42" t="s">
        <v>20</v>
      </c>
      <c r="O87" s="42" t="s">
        <v>20</v>
      </c>
      <c r="P87" s="42" t="s">
        <v>20</v>
      </c>
      <c r="Q87" s="42" t="s">
        <v>20</v>
      </c>
      <c r="R87" s="42" t="s">
        <v>20</v>
      </c>
      <c r="S87" s="42" t="s">
        <v>20</v>
      </c>
      <c r="T87" s="42" t="s">
        <v>20</v>
      </c>
      <c r="U87" s="42" t="n">
        <v>1</v>
      </c>
      <c r="V87" s="42" t="n">
        <v>9.9</v>
      </c>
      <c r="W87" s="42" t="s">
        <v>20</v>
      </c>
      <c r="X87" s="42" t="s">
        <v>20</v>
      </c>
      <c r="Y87" s="42" t="s">
        <v>20</v>
      </c>
      <c r="Z87" s="42" t="s">
        <v>20</v>
      </c>
      <c r="AA87" s="42" t="s">
        <v>20</v>
      </c>
      <c r="AB87" s="42" t="s">
        <v>20</v>
      </c>
      <c r="AC87" s="42" t="s">
        <v>20</v>
      </c>
      <c r="AD87" s="42" t="s">
        <v>20</v>
      </c>
    </row>
    <row customFormat="true" ht="15" outlineLevel="0" r="88" s="301">
      <c r="A88" s="63" t="s">
        <v>270</v>
      </c>
      <c r="B88" s="42" t="n">
        <v>6.4</v>
      </c>
      <c r="C88" s="42" t="n">
        <v>4</v>
      </c>
      <c r="D88" s="42" t="n">
        <v>4</v>
      </c>
      <c r="E88" s="64" t="n">
        <f aca="false" ca="false" dt2D="false" dtr="false" t="normal">D88/B88</f>
        <v>0.625</v>
      </c>
      <c r="F88" s="42" t="s">
        <v>20</v>
      </c>
      <c r="G88" s="42" t="s">
        <v>20</v>
      </c>
      <c r="H88" s="42" t="s">
        <v>20</v>
      </c>
      <c r="I88" s="42" t="s">
        <v>20</v>
      </c>
      <c r="J88" s="42" t="s">
        <v>20</v>
      </c>
      <c r="K88" s="42" t="s">
        <v>20</v>
      </c>
      <c r="L88" s="42" t="s">
        <v>20</v>
      </c>
      <c r="M88" s="42" t="s">
        <v>20</v>
      </c>
      <c r="N88" s="42" t="s">
        <v>20</v>
      </c>
      <c r="O88" s="42" t="s">
        <v>20</v>
      </c>
      <c r="P88" s="42" t="s">
        <v>20</v>
      </c>
      <c r="Q88" s="42" t="s">
        <v>20</v>
      </c>
      <c r="R88" s="42" t="s">
        <v>20</v>
      </c>
      <c r="S88" s="42" t="s">
        <v>20</v>
      </c>
      <c r="T88" s="42" t="s">
        <v>20</v>
      </c>
      <c r="U88" s="42" t="s">
        <v>20</v>
      </c>
      <c r="V88" s="42" t="s">
        <v>20</v>
      </c>
      <c r="W88" s="42" t="s">
        <v>20</v>
      </c>
      <c r="X88" s="42" t="s">
        <v>20</v>
      </c>
      <c r="Y88" s="42" t="s">
        <v>20</v>
      </c>
      <c r="Z88" s="42" t="s">
        <v>20</v>
      </c>
      <c r="AA88" s="42" t="s">
        <v>20</v>
      </c>
      <c r="AB88" s="42" t="s">
        <v>20</v>
      </c>
      <c r="AC88" s="42" t="s">
        <v>20</v>
      </c>
      <c r="AD88" s="42" t="s">
        <v>20</v>
      </c>
    </row>
    <row customFormat="true" ht="15" outlineLevel="0" r="89" s="301">
      <c r="A89" s="63" t="s">
        <v>127</v>
      </c>
      <c r="B89" s="42" t="n">
        <v>41.13</v>
      </c>
      <c r="C89" s="42" t="n">
        <v>8</v>
      </c>
      <c r="D89" s="42" t="n">
        <v>8</v>
      </c>
      <c r="E89" s="64" t="n">
        <f aca="false" ca="false" dt2D="false" dtr="false" t="normal">D89/B89</f>
        <v>0.19450522732798442</v>
      </c>
      <c r="F89" s="42" t="s">
        <v>20</v>
      </c>
      <c r="G89" s="42" t="s">
        <v>20</v>
      </c>
      <c r="H89" s="42" t="s">
        <v>20</v>
      </c>
      <c r="I89" s="42" t="s">
        <v>20</v>
      </c>
      <c r="J89" s="42" t="s">
        <v>20</v>
      </c>
      <c r="K89" s="42" t="s">
        <v>20</v>
      </c>
      <c r="L89" s="42" t="s">
        <v>20</v>
      </c>
      <c r="M89" s="42" t="s">
        <v>20</v>
      </c>
      <c r="N89" s="42" t="s">
        <v>20</v>
      </c>
      <c r="O89" s="42" t="s">
        <v>20</v>
      </c>
      <c r="P89" s="42" t="s">
        <v>20</v>
      </c>
      <c r="Q89" s="42" t="s">
        <v>20</v>
      </c>
      <c r="R89" s="42" t="s">
        <v>20</v>
      </c>
      <c r="S89" s="42" t="s">
        <v>20</v>
      </c>
      <c r="T89" s="42" t="s">
        <v>20</v>
      </c>
      <c r="U89" s="42" t="s">
        <v>20</v>
      </c>
      <c r="V89" s="42" t="s">
        <v>20</v>
      </c>
      <c r="W89" s="42" t="s">
        <v>20</v>
      </c>
      <c r="X89" s="42" t="s">
        <v>20</v>
      </c>
      <c r="Y89" s="42" t="s">
        <v>20</v>
      </c>
      <c r="Z89" s="42" t="s">
        <v>20</v>
      </c>
      <c r="AA89" s="42" t="s">
        <v>20</v>
      </c>
      <c r="AB89" s="42" t="s">
        <v>20</v>
      </c>
      <c r="AC89" s="42" t="s">
        <v>20</v>
      </c>
      <c r="AD89" s="42" t="s">
        <v>20</v>
      </c>
    </row>
    <row customFormat="true" ht="15" outlineLevel="0" r="90" s="301">
      <c r="A90" s="63" t="s">
        <v>128</v>
      </c>
      <c r="B90" s="42" t="n">
        <v>44.15</v>
      </c>
      <c r="C90" s="42" t="n">
        <v>12</v>
      </c>
      <c r="D90" s="42" t="n">
        <v>12</v>
      </c>
      <c r="E90" s="64" t="n">
        <f aca="false" ca="false" dt2D="false" dtr="false" t="normal">D90/B90</f>
        <v>0.2718006795016988</v>
      </c>
      <c r="F90" s="42" t="s">
        <v>20</v>
      </c>
      <c r="G90" s="42" t="s">
        <v>20</v>
      </c>
      <c r="H90" s="42" t="s">
        <v>20</v>
      </c>
      <c r="I90" s="42" t="s">
        <v>20</v>
      </c>
      <c r="J90" s="42" t="s">
        <v>20</v>
      </c>
      <c r="K90" s="42" t="s">
        <v>20</v>
      </c>
      <c r="L90" s="42" t="s">
        <v>20</v>
      </c>
      <c r="M90" s="42" t="s">
        <v>20</v>
      </c>
      <c r="N90" s="42" t="s">
        <v>20</v>
      </c>
      <c r="O90" s="42" t="s">
        <v>20</v>
      </c>
      <c r="P90" s="42" t="s">
        <v>20</v>
      </c>
      <c r="Q90" s="42" t="s">
        <v>20</v>
      </c>
      <c r="R90" s="42" t="s">
        <v>20</v>
      </c>
      <c r="S90" s="42" t="s">
        <v>20</v>
      </c>
      <c r="T90" s="42" t="s">
        <v>20</v>
      </c>
      <c r="U90" s="42" t="n">
        <v>1</v>
      </c>
      <c r="V90" s="42" t="n">
        <v>9.9</v>
      </c>
      <c r="W90" s="42" t="s">
        <v>20</v>
      </c>
      <c r="X90" s="42" t="s">
        <v>20</v>
      </c>
      <c r="Y90" s="42" t="s">
        <v>20</v>
      </c>
      <c r="Z90" s="42" t="s">
        <v>20</v>
      </c>
      <c r="AA90" s="42" t="s">
        <v>20</v>
      </c>
      <c r="AB90" s="42" t="s">
        <v>20</v>
      </c>
      <c r="AC90" s="42" t="s">
        <v>20</v>
      </c>
      <c r="AD90" s="42" t="s">
        <v>20</v>
      </c>
    </row>
    <row customFormat="true" ht="15" outlineLevel="0" r="91" s="301">
      <c r="A91" s="63" t="s">
        <v>125</v>
      </c>
      <c r="B91" s="42" t="n">
        <v>40.6</v>
      </c>
      <c r="C91" s="42" t="n">
        <v>24</v>
      </c>
      <c r="D91" s="42" t="n">
        <v>24</v>
      </c>
      <c r="E91" s="64" t="n">
        <f aca="false" ca="false" dt2D="false" dtr="false" t="normal">D91/B91</f>
        <v>0.5911330049261083</v>
      </c>
      <c r="F91" s="42" t="s">
        <v>20</v>
      </c>
      <c r="G91" s="42" t="s">
        <v>20</v>
      </c>
      <c r="H91" s="42" t="s">
        <v>20</v>
      </c>
      <c r="I91" s="42" t="s">
        <v>20</v>
      </c>
      <c r="J91" s="42" t="s">
        <v>20</v>
      </c>
      <c r="K91" s="42" t="s">
        <v>20</v>
      </c>
      <c r="L91" s="42" t="s">
        <v>20</v>
      </c>
      <c r="M91" s="42" t="s">
        <v>20</v>
      </c>
      <c r="N91" s="42" t="s">
        <v>20</v>
      </c>
      <c r="O91" s="42" t="s">
        <v>20</v>
      </c>
      <c r="P91" s="42" t="s">
        <v>20</v>
      </c>
      <c r="Q91" s="42" t="s">
        <v>20</v>
      </c>
      <c r="R91" s="42" t="s">
        <v>20</v>
      </c>
      <c r="S91" s="42" t="s">
        <v>20</v>
      </c>
      <c r="T91" s="42" t="s">
        <v>20</v>
      </c>
      <c r="U91" s="42" t="n">
        <v>2</v>
      </c>
      <c r="V91" s="42" t="n">
        <v>9.9</v>
      </c>
      <c r="W91" s="42" t="s">
        <v>20</v>
      </c>
      <c r="X91" s="42" t="s">
        <v>20</v>
      </c>
      <c r="Y91" s="42" t="s">
        <v>20</v>
      </c>
      <c r="Z91" s="42" t="s">
        <v>20</v>
      </c>
      <c r="AA91" s="42" t="s">
        <v>20</v>
      </c>
      <c r="AB91" s="42" t="s">
        <v>20</v>
      </c>
      <c r="AC91" s="42" t="s">
        <v>20</v>
      </c>
      <c r="AD91" s="42" t="s">
        <v>20</v>
      </c>
    </row>
    <row customFormat="true" ht="15" outlineLevel="0" r="92" s="301">
      <c r="A92" s="63" t="s">
        <v>129</v>
      </c>
      <c r="B92" s="42" t="n">
        <v>25.59</v>
      </c>
      <c r="C92" s="42" t="n">
        <v>32</v>
      </c>
      <c r="D92" s="42" t="n">
        <v>32</v>
      </c>
      <c r="E92" s="64" t="n">
        <f aca="false" ca="false" dt2D="false" dtr="false" t="normal">D92/B92</f>
        <v>1.2504884720593983</v>
      </c>
      <c r="F92" s="42" t="s">
        <v>20</v>
      </c>
      <c r="G92" s="42" t="s">
        <v>20</v>
      </c>
      <c r="H92" s="42" t="s">
        <v>20</v>
      </c>
      <c r="I92" s="42" t="s">
        <v>20</v>
      </c>
      <c r="J92" s="42" t="s">
        <v>20</v>
      </c>
      <c r="K92" s="42" t="s">
        <v>20</v>
      </c>
      <c r="L92" s="42" t="s">
        <v>20</v>
      </c>
      <c r="M92" s="42" t="s">
        <v>20</v>
      </c>
      <c r="N92" s="42" t="s">
        <v>20</v>
      </c>
      <c r="O92" s="42" t="s">
        <v>20</v>
      </c>
      <c r="P92" s="42" t="s">
        <v>20</v>
      </c>
      <c r="Q92" s="42" t="s">
        <v>20</v>
      </c>
      <c r="R92" s="42" t="s">
        <v>20</v>
      </c>
      <c r="S92" s="42" t="s">
        <v>20</v>
      </c>
      <c r="T92" s="42" t="s">
        <v>20</v>
      </c>
      <c r="U92" s="42" t="n">
        <v>3</v>
      </c>
      <c r="V92" s="42" t="n">
        <v>9.9</v>
      </c>
      <c r="W92" s="42" t="s">
        <v>20</v>
      </c>
      <c r="X92" s="42" t="s">
        <v>20</v>
      </c>
      <c r="Y92" s="42" t="s">
        <v>20</v>
      </c>
      <c r="Z92" s="42" t="s">
        <v>20</v>
      </c>
      <c r="AA92" s="42" t="s">
        <v>20</v>
      </c>
      <c r="AB92" s="42" t="s">
        <v>20</v>
      </c>
      <c r="AC92" s="42" t="s">
        <v>20</v>
      </c>
      <c r="AD92" s="42" t="s">
        <v>20</v>
      </c>
    </row>
    <row customFormat="true" ht="15" outlineLevel="0" r="93" s="301">
      <c r="A93" s="63" t="s">
        <v>121</v>
      </c>
      <c r="B93" s="42" t="n">
        <v>60.66</v>
      </c>
      <c r="C93" s="42" t="n">
        <v>36</v>
      </c>
      <c r="D93" s="42" t="n">
        <v>36</v>
      </c>
      <c r="E93" s="64" t="n">
        <f aca="false" ca="false" dt2D="false" dtr="false" t="normal">D93/B93</f>
        <v>0.5934718100890208</v>
      </c>
      <c r="F93" s="42" t="n">
        <v>1</v>
      </c>
      <c r="G93" s="62" t="n">
        <v>2.8</v>
      </c>
      <c r="H93" s="42" t="s">
        <v>20</v>
      </c>
      <c r="I93" s="42" t="s">
        <v>20</v>
      </c>
      <c r="J93" s="42" t="s">
        <v>20</v>
      </c>
      <c r="K93" s="42" t="s">
        <v>20</v>
      </c>
      <c r="L93" s="42" t="n">
        <v>1</v>
      </c>
      <c r="M93" s="42" t="s">
        <v>20</v>
      </c>
      <c r="N93" s="42" t="n">
        <v>0</v>
      </c>
      <c r="O93" s="42" t="s">
        <v>20</v>
      </c>
      <c r="P93" s="42" t="s">
        <v>20</v>
      </c>
      <c r="Q93" s="42" t="s">
        <v>20</v>
      </c>
      <c r="R93" s="42" t="n">
        <v>0</v>
      </c>
      <c r="S93" s="42" t="s">
        <v>20</v>
      </c>
      <c r="T93" s="42" t="n">
        <v>0</v>
      </c>
      <c r="U93" s="42" t="n">
        <v>3</v>
      </c>
      <c r="V93" s="62" t="n">
        <v>9.9</v>
      </c>
      <c r="W93" s="42" t="n">
        <v>1</v>
      </c>
      <c r="X93" s="62" t="n">
        <v>2.8</v>
      </c>
      <c r="Y93" s="42" t="s">
        <v>20</v>
      </c>
      <c r="Z93" s="42" t="s">
        <v>20</v>
      </c>
      <c r="AA93" s="42" t="s">
        <v>20</v>
      </c>
      <c r="AB93" s="42" t="s">
        <v>20</v>
      </c>
      <c r="AC93" s="42" t="n">
        <v>1</v>
      </c>
      <c r="AD93" s="42" t="s">
        <v>20</v>
      </c>
    </row>
    <row customFormat="true" ht="15" outlineLevel="0" r="94" s="301">
      <c r="A94" s="63" t="s">
        <v>122</v>
      </c>
      <c r="B94" s="42" t="n">
        <v>18.2</v>
      </c>
      <c r="C94" s="42" t="n">
        <v>40</v>
      </c>
      <c r="D94" s="42" t="n">
        <v>40</v>
      </c>
      <c r="E94" s="64" t="n">
        <f aca="false" ca="false" dt2D="false" dtr="false" t="normal">D94/B94</f>
        <v>2.197802197802198</v>
      </c>
      <c r="F94" s="42" t="s">
        <v>20</v>
      </c>
      <c r="G94" s="42" t="s">
        <v>20</v>
      </c>
      <c r="H94" s="42" t="s">
        <v>20</v>
      </c>
      <c r="I94" s="42" t="s">
        <v>20</v>
      </c>
      <c r="J94" s="42" t="s">
        <v>20</v>
      </c>
      <c r="K94" s="42" t="s">
        <v>20</v>
      </c>
      <c r="L94" s="42" t="s">
        <v>20</v>
      </c>
      <c r="M94" s="42" t="s">
        <v>20</v>
      </c>
      <c r="N94" s="42" t="s">
        <v>20</v>
      </c>
      <c r="O94" s="42" t="s">
        <v>20</v>
      </c>
      <c r="P94" s="42" t="s">
        <v>20</v>
      </c>
      <c r="Q94" s="42" t="s">
        <v>20</v>
      </c>
      <c r="R94" s="42" t="s">
        <v>20</v>
      </c>
      <c r="S94" s="42" t="s">
        <v>20</v>
      </c>
      <c r="T94" s="42" t="s">
        <v>20</v>
      </c>
      <c r="U94" s="42" t="n">
        <v>3</v>
      </c>
      <c r="V94" s="62" t="n">
        <v>9.9</v>
      </c>
      <c r="W94" s="42" t="s">
        <v>20</v>
      </c>
      <c r="X94" s="42" t="s">
        <v>20</v>
      </c>
      <c r="Y94" s="42" t="s">
        <v>20</v>
      </c>
      <c r="Z94" s="42" t="s">
        <v>20</v>
      </c>
      <c r="AA94" s="42" t="s">
        <v>20</v>
      </c>
      <c r="AB94" s="42" t="s">
        <v>20</v>
      </c>
      <c r="AC94" s="42" t="s">
        <v>20</v>
      </c>
      <c r="AD94" s="42" t="s">
        <v>20</v>
      </c>
    </row>
    <row customFormat="true" ht="15" outlineLevel="0" r="95" s="341">
      <c r="A95" s="342" t="n"/>
      <c r="B95" s="66" t="n"/>
      <c r="C95" s="66" t="n"/>
      <c r="D95" s="66" t="n"/>
      <c r="E95" s="67" t="n"/>
      <c r="F95" s="66" t="n"/>
      <c r="G95" s="68" t="n"/>
      <c r="H95" s="66" t="n"/>
      <c r="I95" s="66" t="n"/>
      <c r="J95" s="66" t="n"/>
      <c r="K95" s="66" t="n"/>
      <c r="L95" s="66" t="n"/>
      <c r="M95" s="66" t="n"/>
      <c r="N95" s="66" t="n"/>
      <c r="O95" s="66" t="n"/>
      <c r="P95" s="66" t="n"/>
      <c r="Q95" s="66" t="n"/>
      <c r="R95" s="66" t="n"/>
      <c r="S95" s="66" t="n"/>
      <c r="T95" s="66" t="n"/>
      <c r="U95" s="66" t="n"/>
      <c r="V95" s="68" t="n"/>
      <c r="W95" s="66" t="n"/>
      <c r="X95" s="68" t="n"/>
      <c r="Y95" s="66" t="n"/>
      <c r="Z95" s="66" t="n"/>
      <c r="AA95" s="66" t="n"/>
      <c r="AB95" s="66" t="n"/>
      <c r="AC95" s="66" t="n"/>
      <c r="AD95" s="66" t="n"/>
    </row>
    <row customFormat="true" ht="15" outlineLevel="0" r="96" s="301">
      <c r="A96" s="42" t="s">
        <v>271</v>
      </c>
      <c r="B96" s="42" t="n"/>
      <c r="C96" s="42" t="n"/>
      <c r="D96" s="42" t="n"/>
      <c r="E96" s="64" t="n"/>
      <c r="F96" s="42" t="n"/>
      <c r="G96" s="42" t="n"/>
      <c r="H96" s="42" t="n"/>
      <c r="I96" s="42" t="n"/>
      <c r="J96" s="42" t="n"/>
      <c r="K96" s="42" t="n"/>
      <c r="L96" s="42" t="n"/>
      <c r="M96" s="42" t="n"/>
      <c r="N96" s="42" t="n"/>
      <c r="O96" s="42" t="n"/>
      <c r="P96" s="42" t="n"/>
      <c r="Q96" s="42" t="n"/>
      <c r="R96" s="42" t="n"/>
      <c r="S96" s="42" t="n"/>
      <c r="T96" s="42" t="n"/>
      <c r="U96" s="42" t="n"/>
      <c r="V96" s="42" t="n"/>
      <c r="W96" s="42" t="n"/>
      <c r="X96" s="42" t="n"/>
      <c r="Y96" s="42" t="n"/>
      <c r="Z96" s="42" t="n"/>
      <c r="AA96" s="42" t="n"/>
      <c r="AB96" s="42" t="n"/>
      <c r="AC96" s="42" t="n"/>
      <c r="AD96" s="42" t="n"/>
    </row>
    <row customFormat="true" ht="15" outlineLevel="0" r="97" s="301">
      <c r="A97" s="63" t="s">
        <v>272</v>
      </c>
      <c r="B97" s="42" t="n">
        <v>43.09</v>
      </c>
      <c r="C97" s="42" t="n">
        <v>24</v>
      </c>
      <c r="D97" s="42" t="n">
        <v>24</v>
      </c>
      <c r="E97" s="64" t="n">
        <f aca="false" ca="false" dt2D="false" dtr="false" t="normal">D97/B97</f>
        <v>0.5569737758180552</v>
      </c>
      <c r="F97" s="42" t="s">
        <v>20</v>
      </c>
      <c r="G97" s="42" t="s">
        <v>20</v>
      </c>
      <c r="H97" s="42" t="s">
        <v>20</v>
      </c>
      <c r="I97" s="42" t="s">
        <v>20</v>
      </c>
      <c r="J97" s="42" t="s">
        <v>20</v>
      </c>
      <c r="K97" s="42" t="s">
        <v>20</v>
      </c>
      <c r="L97" s="42" t="s">
        <v>20</v>
      </c>
      <c r="M97" s="42" t="s">
        <v>20</v>
      </c>
      <c r="N97" s="42" t="s">
        <v>20</v>
      </c>
      <c r="O97" s="42" t="s">
        <v>20</v>
      </c>
      <c r="P97" s="42" t="s">
        <v>20</v>
      </c>
      <c r="Q97" s="42" t="s">
        <v>20</v>
      </c>
      <c r="R97" s="42" t="s">
        <v>20</v>
      </c>
      <c r="S97" s="42" t="s">
        <v>20</v>
      </c>
      <c r="T97" s="42" t="s">
        <v>20</v>
      </c>
      <c r="U97" s="42" t="n">
        <v>2</v>
      </c>
      <c r="V97" s="42" t="n">
        <v>9.9</v>
      </c>
      <c r="W97" s="42" t="s">
        <v>20</v>
      </c>
      <c r="X97" s="42" t="s">
        <v>20</v>
      </c>
      <c r="Y97" s="42" t="s">
        <v>20</v>
      </c>
      <c r="Z97" s="42" t="s">
        <v>20</v>
      </c>
      <c r="AA97" s="42" t="s">
        <v>20</v>
      </c>
      <c r="AB97" s="42" t="s">
        <v>20</v>
      </c>
      <c r="AC97" s="42" t="s">
        <v>20</v>
      </c>
      <c r="AD97" s="42" t="s">
        <v>20</v>
      </c>
    </row>
    <row customFormat="true" ht="15" outlineLevel="0" r="98" s="301">
      <c r="A98" s="63" t="s">
        <v>273</v>
      </c>
      <c r="B98" s="42" t="n">
        <v>29</v>
      </c>
      <c r="C98" s="42" t="n">
        <v>8</v>
      </c>
      <c r="D98" s="42" t="n">
        <v>8</v>
      </c>
      <c r="E98" s="64" t="n">
        <f aca="false" ca="false" dt2D="false" dtr="false" t="normal">D98/B98</f>
        <v>0.27586206896551724</v>
      </c>
      <c r="F98" s="42" t="s">
        <v>20</v>
      </c>
      <c r="G98" s="42" t="s">
        <v>20</v>
      </c>
      <c r="H98" s="42" t="s">
        <v>20</v>
      </c>
      <c r="I98" s="42" t="s">
        <v>20</v>
      </c>
      <c r="J98" s="42" t="s">
        <v>20</v>
      </c>
      <c r="K98" s="42" t="s">
        <v>20</v>
      </c>
      <c r="L98" s="42" t="s">
        <v>20</v>
      </c>
      <c r="M98" s="42" t="s">
        <v>20</v>
      </c>
      <c r="N98" s="42" t="s">
        <v>20</v>
      </c>
      <c r="O98" s="42" t="s">
        <v>20</v>
      </c>
      <c r="P98" s="42" t="s">
        <v>20</v>
      </c>
      <c r="Q98" s="42" t="s">
        <v>20</v>
      </c>
      <c r="R98" s="42" t="s">
        <v>20</v>
      </c>
      <c r="S98" s="42" t="s">
        <v>20</v>
      </c>
      <c r="T98" s="42" t="s">
        <v>20</v>
      </c>
      <c r="U98" s="42" t="s">
        <v>20</v>
      </c>
      <c r="V98" s="42" t="s">
        <v>20</v>
      </c>
      <c r="W98" s="42" t="s">
        <v>20</v>
      </c>
      <c r="X98" s="42" t="s">
        <v>20</v>
      </c>
      <c r="Y98" s="42" t="s">
        <v>20</v>
      </c>
      <c r="Z98" s="42" t="s">
        <v>20</v>
      </c>
      <c r="AA98" s="42" t="s">
        <v>20</v>
      </c>
      <c r="AB98" s="42" t="s">
        <v>20</v>
      </c>
      <c r="AC98" s="42" t="s">
        <v>20</v>
      </c>
      <c r="AD98" s="42" t="s">
        <v>20</v>
      </c>
    </row>
    <row customFormat="true" ht="15" outlineLevel="0" r="99" s="301">
      <c r="A99" s="63" t="s">
        <v>131</v>
      </c>
      <c r="B99" s="42" t="n">
        <v>31.16</v>
      </c>
      <c r="C99" s="42" t="n">
        <v>24</v>
      </c>
      <c r="D99" s="42" t="n">
        <v>24</v>
      </c>
      <c r="E99" s="64" t="n">
        <f aca="false" ca="false" dt2D="false" dtr="false" t="normal">D99/B99</f>
        <v>0.7702182284980744</v>
      </c>
      <c r="F99" s="42" t="s">
        <v>20</v>
      </c>
      <c r="G99" s="42" t="s">
        <v>20</v>
      </c>
      <c r="H99" s="42" t="s">
        <v>20</v>
      </c>
      <c r="I99" s="42" t="s">
        <v>20</v>
      </c>
      <c r="J99" s="42" t="s">
        <v>20</v>
      </c>
      <c r="K99" s="42" t="s">
        <v>20</v>
      </c>
      <c r="L99" s="42" t="s">
        <v>20</v>
      </c>
      <c r="M99" s="42" t="s">
        <v>20</v>
      </c>
      <c r="N99" s="42" t="s">
        <v>20</v>
      </c>
      <c r="O99" s="42" t="s">
        <v>20</v>
      </c>
      <c r="P99" s="42" t="s">
        <v>20</v>
      </c>
      <c r="Q99" s="42" t="s">
        <v>20</v>
      </c>
      <c r="R99" s="42" t="s">
        <v>20</v>
      </c>
      <c r="S99" s="42" t="s">
        <v>20</v>
      </c>
      <c r="T99" s="42" t="s">
        <v>20</v>
      </c>
      <c r="U99" s="42" t="n">
        <v>2</v>
      </c>
      <c r="V99" s="42" t="n">
        <v>9.9</v>
      </c>
      <c r="W99" s="42" t="s">
        <v>20</v>
      </c>
      <c r="X99" s="42" t="s">
        <v>20</v>
      </c>
      <c r="Y99" s="42" t="s">
        <v>20</v>
      </c>
      <c r="Z99" s="42" t="s">
        <v>20</v>
      </c>
      <c r="AA99" s="42" t="s">
        <v>20</v>
      </c>
      <c r="AB99" s="42" t="s">
        <v>20</v>
      </c>
      <c r="AC99" s="42" t="s">
        <v>20</v>
      </c>
      <c r="AD99" s="42" t="s">
        <v>20</v>
      </c>
    </row>
    <row customFormat="true" ht="15" outlineLevel="0" r="100" s="301">
      <c r="A100" s="63" t="s">
        <v>274</v>
      </c>
      <c r="B100" s="42" t="n">
        <v>20.15</v>
      </c>
      <c r="C100" s="42" t="n">
        <v>8</v>
      </c>
      <c r="D100" s="42" t="n">
        <v>8</v>
      </c>
      <c r="E100" s="64" t="n">
        <f aca="false" ca="false" dt2D="false" dtr="false" t="normal">D100/B100</f>
        <v>0.3970223325062035</v>
      </c>
      <c r="F100" s="42" t="s">
        <v>20</v>
      </c>
      <c r="G100" s="42" t="s">
        <v>20</v>
      </c>
      <c r="H100" s="42" t="s">
        <v>20</v>
      </c>
      <c r="I100" s="42" t="s">
        <v>20</v>
      </c>
      <c r="J100" s="42" t="s">
        <v>20</v>
      </c>
      <c r="K100" s="42" t="s">
        <v>20</v>
      </c>
      <c r="L100" s="42" t="s">
        <v>20</v>
      </c>
      <c r="M100" s="42" t="s">
        <v>20</v>
      </c>
      <c r="N100" s="42" t="s">
        <v>20</v>
      </c>
      <c r="O100" s="42" t="s">
        <v>20</v>
      </c>
      <c r="P100" s="42" t="s">
        <v>20</v>
      </c>
      <c r="Q100" s="42" t="s">
        <v>20</v>
      </c>
      <c r="R100" s="42" t="s">
        <v>20</v>
      </c>
      <c r="S100" s="42" t="s">
        <v>20</v>
      </c>
      <c r="T100" s="42" t="s">
        <v>20</v>
      </c>
      <c r="U100" s="42" t="s">
        <v>20</v>
      </c>
      <c r="V100" s="42" t="s">
        <v>20</v>
      </c>
      <c r="W100" s="42" t="s">
        <v>20</v>
      </c>
      <c r="X100" s="42" t="s">
        <v>20</v>
      </c>
      <c r="Y100" s="42" t="s">
        <v>20</v>
      </c>
      <c r="Z100" s="42" t="s">
        <v>20</v>
      </c>
      <c r="AA100" s="42" t="s">
        <v>20</v>
      </c>
      <c r="AB100" s="42" t="s">
        <v>20</v>
      </c>
      <c r="AC100" s="42" t="s">
        <v>20</v>
      </c>
      <c r="AD100" s="42" t="s">
        <v>20</v>
      </c>
    </row>
    <row customFormat="true" ht="15" outlineLevel="0" r="101" s="341">
      <c r="A101" s="342" t="n"/>
      <c r="B101" s="66" t="n"/>
      <c r="C101" s="66" t="n"/>
      <c r="D101" s="66" t="n"/>
      <c r="E101" s="67" t="n"/>
      <c r="F101" s="66" t="n"/>
      <c r="G101" s="68" t="n"/>
      <c r="H101" s="66" t="n"/>
      <c r="I101" s="66" t="n"/>
      <c r="J101" s="66" t="n"/>
      <c r="K101" s="66" t="n"/>
      <c r="L101" s="66" t="n"/>
      <c r="M101" s="66" t="n"/>
      <c r="N101" s="66" t="n"/>
      <c r="O101" s="66" t="n"/>
      <c r="P101" s="66" t="n"/>
      <c r="Q101" s="66" t="n"/>
      <c r="R101" s="66" t="n"/>
      <c r="S101" s="66" t="n"/>
      <c r="T101" s="68" t="n"/>
      <c r="U101" s="66" t="n"/>
      <c r="V101" s="68" t="n"/>
      <c r="W101" s="66" t="n"/>
      <c r="X101" s="68" t="n"/>
      <c r="Y101" s="66" t="n"/>
      <c r="Z101" s="66" t="n"/>
      <c r="AA101" s="66" t="n"/>
      <c r="AB101" s="66" t="n"/>
      <c r="AC101" s="66" t="n"/>
      <c r="AD101" s="66" t="n"/>
    </row>
    <row customFormat="true" ht="15" outlineLevel="0" r="102" s="301">
      <c r="A102" s="42" t="s">
        <v>139</v>
      </c>
      <c r="B102" s="42" t="n"/>
      <c r="C102" s="42" t="n"/>
      <c r="D102" s="42" t="n"/>
      <c r="E102" s="64" t="n"/>
      <c r="F102" s="42" t="n"/>
      <c r="G102" s="62" t="n"/>
      <c r="H102" s="42" t="n"/>
      <c r="I102" s="42" t="n"/>
      <c r="J102" s="42" t="n"/>
      <c r="K102" s="42" t="n"/>
      <c r="L102" s="42" t="n"/>
      <c r="M102" s="42" t="n"/>
      <c r="N102" s="42" t="n"/>
      <c r="O102" s="42" t="n"/>
      <c r="P102" s="42" t="n"/>
      <c r="Q102" s="42" t="n"/>
      <c r="R102" s="42" t="n"/>
      <c r="S102" s="42" t="n"/>
      <c r="T102" s="62" t="n"/>
      <c r="U102" s="42" t="n"/>
      <c r="V102" s="42" t="n"/>
      <c r="W102" s="42" t="n"/>
      <c r="X102" s="62" t="n"/>
      <c r="Y102" s="42" t="n"/>
      <c r="Z102" s="42" t="n"/>
      <c r="AA102" s="42" t="n"/>
      <c r="AB102" s="42" t="n"/>
      <c r="AC102" s="42" t="n"/>
      <c r="AD102" s="42" t="n"/>
    </row>
    <row customFormat="true" ht="15" outlineLevel="0" r="103" s="301">
      <c r="A103" s="63" t="s">
        <v>275</v>
      </c>
      <c r="B103" s="42" t="n">
        <v>29.76</v>
      </c>
      <c r="C103" s="42" t="n">
        <v>40</v>
      </c>
      <c r="D103" s="42" t="n">
        <v>40</v>
      </c>
      <c r="E103" s="64" t="n">
        <f aca="false" ca="false" dt2D="false" dtr="false" t="normal">D103/B103</f>
        <v>1.3440860215053763</v>
      </c>
      <c r="F103" s="42" t="n">
        <v>3</v>
      </c>
      <c r="G103" s="62" t="n">
        <v>7.5</v>
      </c>
      <c r="H103" s="42" t="s">
        <v>20</v>
      </c>
      <c r="I103" s="42" t="s">
        <v>20</v>
      </c>
      <c r="J103" s="42" t="s">
        <v>20</v>
      </c>
      <c r="K103" s="42" t="s">
        <v>20</v>
      </c>
      <c r="L103" s="42" t="n">
        <v>3</v>
      </c>
      <c r="M103" s="42" t="s">
        <v>20</v>
      </c>
      <c r="N103" s="42" t="n">
        <v>0</v>
      </c>
      <c r="O103" s="42" t="s">
        <v>20</v>
      </c>
      <c r="P103" s="42" t="s">
        <v>20</v>
      </c>
      <c r="Q103" s="42" t="s">
        <v>20</v>
      </c>
      <c r="R103" s="42" t="n">
        <v>0</v>
      </c>
      <c r="S103" s="42" t="s">
        <v>20</v>
      </c>
      <c r="T103" s="77" t="n">
        <v>0</v>
      </c>
      <c r="U103" s="42" t="n">
        <v>3</v>
      </c>
      <c r="V103" s="62" t="n">
        <v>9.9</v>
      </c>
      <c r="W103" s="42" t="n">
        <v>2</v>
      </c>
      <c r="X103" s="62" t="n">
        <v>5</v>
      </c>
      <c r="Y103" s="42" t="s">
        <v>20</v>
      </c>
      <c r="Z103" s="42" t="s">
        <v>20</v>
      </c>
      <c r="AA103" s="42" t="s">
        <v>20</v>
      </c>
      <c r="AB103" s="42" t="s">
        <v>20</v>
      </c>
      <c r="AC103" s="42" t="n">
        <v>2</v>
      </c>
      <c r="AD103" s="42" t="s">
        <v>20</v>
      </c>
    </row>
    <row customFormat="true" ht="15" outlineLevel="0" r="104" s="301">
      <c r="A104" s="63" t="s">
        <v>140</v>
      </c>
      <c r="B104" s="42" t="n">
        <v>39.42</v>
      </c>
      <c r="C104" s="42" t="n">
        <v>40</v>
      </c>
      <c r="D104" s="42" t="n">
        <v>40</v>
      </c>
      <c r="E104" s="64" t="n">
        <f aca="false" ca="false" dt2D="false" dtr="false" t="normal">D104/B104</f>
        <v>1.0147133434804667</v>
      </c>
      <c r="F104" s="42" t="n">
        <v>3</v>
      </c>
      <c r="G104" s="62" t="n">
        <v>7.5</v>
      </c>
      <c r="H104" s="42" t="s">
        <v>20</v>
      </c>
      <c r="I104" s="42" t="s">
        <v>20</v>
      </c>
      <c r="J104" s="42" t="s">
        <v>20</v>
      </c>
      <c r="K104" s="42" t="s">
        <v>20</v>
      </c>
      <c r="L104" s="42" t="n">
        <v>3</v>
      </c>
      <c r="M104" s="42" t="s">
        <v>20</v>
      </c>
      <c r="N104" s="42" t="n">
        <v>0</v>
      </c>
      <c r="O104" s="42" t="s">
        <v>20</v>
      </c>
      <c r="P104" s="42" t="s">
        <v>20</v>
      </c>
      <c r="Q104" s="42" t="s">
        <v>20</v>
      </c>
      <c r="R104" s="42" t="n">
        <v>0</v>
      </c>
      <c r="S104" s="42" t="s">
        <v>20</v>
      </c>
      <c r="T104" s="77" t="n">
        <v>0</v>
      </c>
      <c r="U104" s="42" t="n">
        <v>3</v>
      </c>
      <c r="V104" s="62" t="n">
        <v>9.9</v>
      </c>
      <c r="W104" s="42" t="n">
        <v>2</v>
      </c>
      <c r="X104" s="62" t="n">
        <v>5</v>
      </c>
      <c r="Y104" s="42" t="s">
        <v>20</v>
      </c>
      <c r="Z104" s="42" t="s">
        <v>20</v>
      </c>
      <c r="AA104" s="42" t="s">
        <v>20</v>
      </c>
      <c r="AB104" s="42" t="s">
        <v>20</v>
      </c>
      <c r="AC104" s="42" t="n">
        <v>2</v>
      </c>
      <c r="AD104" s="42" t="s">
        <v>20</v>
      </c>
    </row>
    <row customFormat="true" ht="15" outlineLevel="0" r="105" s="301">
      <c r="A105" s="63" t="s">
        <v>276</v>
      </c>
      <c r="B105" s="42" t="n">
        <v>40.79</v>
      </c>
      <c r="C105" s="42" t="n">
        <v>40</v>
      </c>
      <c r="D105" s="42" t="n">
        <v>40</v>
      </c>
      <c r="E105" s="64" t="n">
        <f aca="false" ca="false" dt2D="false" dtr="false" t="normal">D105/B105</f>
        <v>0.9806325079676391</v>
      </c>
      <c r="F105" s="42" t="n">
        <v>3</v>
      </c>
      <c r="G105" s="42" t="n">
        <v>7.5</v>
      </c>
      <c r="H105" s="42" t="s">
        <v>20</v>
      </c>
      <c r="I105" s="42" t="s">
        <v>20</v>
      </c>
      <c r="J105" s="42" t="s">
        <v>20</v>
      </c>
      <c r="K105" s="42" t="s">
        <v>20</v>
      </c>
      <c r="L105" s="42" t="n">
        <v>3</v>
      </c>
      <c r="M105" s="42" t="s">
        <v>20</v>
      </c>
      <c r="N105" s="42" t="n">
        <v>1</v>
      </c>
      <c r="O105" s="42" t="s">
        <v>20</v>
      </c>
      <c r="P105" s="42" t="s">
        <v>20</v>
      </c>
      <c r="Q105" s="42" t="s">
        <v>20</v>
      </c>
      <c r="R105" s="42" t="n">
        <v>1</v>
      </c>
      <c r="S105" s="42" t="s">
        <v>20</v>
      </c>
      <c r="T105" s="42" t="n">
        <v>33.4</v>
      </c>
      <c r="U105" s="42" t="n">
        <v>3</v>
      </c>
      <c r="V105" s="42" t="n">
        <v>9.9</v>
      </c>
      <c r="W105" s="42" t="n">
        <v>3</v>
      </c>
      <c r="X105" s="42" t="n">
        <v>7.5</v>
      </c>
      <c r="Y105" s="42" t="s">
        <v>20</v>
      </c>
      <c r="Z105" s="42" t="s">
        <v>20</v>
      </c>
      <c r="AA105" s="42" t="s">
        <v>20</v>
      </c>
      <c r="AB105" s="42" t="s">
        <v>20</v>
      </c>
      <c r="AC105" s="42" t="n">
        <v>3</v>
      </c>
      <c r="AD105" s="42" t="s">
        <v>20</v>
      </c>
    </row>
    <row customFormat="true" ht="15" outlineLevel="0" r="106" s="301">
      <c r="A106" s="63" t="s">
        <v>142</v>
      </c>
      <c r="B106" s="42" t="n">
        <v>29.93</v>
      </c>
      <c r="C106" s="42" t="n">
        <v>20</v>
      </c>
      <c r="D106" s="42" t="n">
        <v>20</v>
      </c>
      <c r="E106" s="64" t="n">
        <f aca="false" ca="false" dt2D="false" dtr="false" t="normal">D106/B106</f>
        <v>0.6682258603407952</v>
      </c>
      <c r="F106" s="42" t="s">
        <v>20</v>
      </c>
      <c r="G106" s="42" t="s">
        <v>20</v>
      </c>
      <c r="H106" s="42" t="s">
        <v>20</v>
      </c>
      <c r="I106" s="42" t="s">
        <v>20</v>
      </c>
      <c r="J106" s="42" t="s">
        <v>20</v>
      </c>
      <c r="K106" s="42" t="s">
        <v>20</v>
      </c>
      <c r="L106" s="42" t="s">
        <v>20</v>
      </c>
      <c r="M106" s="42" t="s">
        <v>20</v>
      </c>
      <c r="N106" s="42" t="s">
        <v>20</v>
      </c>
      <c r="O106" s="42" t="s">
        <v>20</v>
      </c>
      <c r="P106" s="42" t="s">
        <v>20</v>
      </c>
      <c r="Q106" s="42" t="s">
        <v>20</v>
      </c>
      <c r="R106" s="42" t="s">
        <v>20</v>
      </c>
      <c r="S106" s="42" t="s">
        <v>20</v>
      </c>
      <c r="T106" s="42" t="s">
        <v>20</v>
      </c>
      <c r="U106" s="42" t="n">
        <v>1</v>
      </c>
      <c r="V106" s="42" t="n">
        <v>9.9</v>
      </c>
      <c r="W106" s="42" t="s">
        <v>20</v>
      </c>
      <c r="X106" s="42" t="s">
        <v>20</v>
      </c>
      <c r="Y106" s="42" t="s">
        <v>20</v>
      </c>
      <c r="Z106" s="42" t="s">
        <v>20</v>
      </c>
      <c r="AA106" s="42" t="s">
        <v>20</v>
      </c>
      <c r="AB106" s="42" t="s">
        <v>20</v>
      </c>
      <c r="AC106" s="42" t="s">
        <v>20</v>
      </c>
      <c r="AD106" s="42" t="s">
        <v>20</v>
      </c>
    </row>
    <row customFormat="true" ht="15" outlineLevel="0" r="107" s="341">
      <c r="A107" s="342" t="n"/>
      <c r="B107" s="66" t="n"/>
      <c r="C107" s="66" t="n"/>
      <c r="D107" s="66" t="n"/>
      <c r="E107" s="67" t="n"/>
      <c r="F107" s="66" t="n"/>
      <c r="G107" s="68" t="n"/>
      <c r="H107" s="66" t="n"/>
      <c r="I107" s="66" t="n"/>
      <c r="J107" s="66" t="n"/>
      <c r="K107" s="66" t="n"/>
      <c r="L107" s="66" t="n"/>
      <c r="M107" s="66" t="n"/>
      <c r="N107" s="66" t="n"/>
      <c r="O107" s="66" t="n"/>
      <c r="P107" s="66" t="n"/>
      <c r="Q107" s="66" t="n"/>
      <c r="R107" s="66" t="n"/>
      <c r="S107" s="66" t="n"/>
      <c r="T107" s="68" t="n"/>
      <c r="U107" s="66" t="n"/>
      <c r="V107" s="68" t="n"/>
      <c r="W107" s="66" t="n"/>
      <c r="X107" s="68" t="n"/>
      <c r="Y107" s="66" t="n"/>
      <c r="Z107" s="66" t="n"/>
      <c r="AA107" s="66" t="n"/>
      <c r="AB107" s="66" t="n"/>
      <c r="AC107" s="66" t="n"/>
      <c r="AD107" s="66" t="n"/>
    </row>
    <row customFormat="true" ht="15" outlineLevel="0" r="108" s="341">
      <c r="A108" s="293" t="s">
        <v>277</v>
      </c>
      <c r="B108" s="66" t="n"/>
      <c r="C108" s="66" t="n"/>
      <c r="D108" s="66" t="n"/>
      <c r="E108" s="64" t="n"/>
      <c r="F108" s="66" t="n"/>
      <c r="G108" s="68" t="n"/>
      <c r="H108" s="66" t="n"/>
      <c r="I108" s="66" t="n"/>
      <c r="J108" s="66" t="n"/>
      <c r="K108" s="66" t="n"/>
      <c r="L108" s="66" t="n"/>
      <c r="M108" s="66" t="n"/>
      <c r="N108" s="66" t="n"/>
      <c r="O108" s="66" t="n"/>
      <c r="P108" s="66" t="n"/>
      <c r="Q108" s="66" t="n"/>
      <c r="R108" s="66" t="n"/>
      <c r="S108" s="66" t="n"/>
      <c r="T108" s="68" t="n"/>
      <c r="U108" s="66" t="n"/>
      <c r="V108" s="68" t="n"/>
      <c r="W108" s="66" t="n"/>
      <c r="X108" s="68" t="n"/>
      <c r="Y108" s="66" t="n"/>
      <c r="Z108" s="66" t="n"/>
      <c r="AA108" s="66" t="n"/>
      <c r="AB108" s="66" t="n"/>
      <c r="AC108" s="66" t="n"/>
      <c r="AD108" s="66" t="n"/>
    </row>
    <row customFormat="true" ht="15" outlineLevel="0" r="109" s="301">
      <c r="A109" s="81" t="s">
        <v>278</v>
      </c>
      <c r="B109" s="42" t="n">
        <v>84.32</v>
      </c>
      <c r="C109" s="42" t="n">
        <v>24</v>
      </c>
      <c r="D109" s="42" t="n">
        <v>24</v>
      </c>
      <c r="E109" s="64" t="n">
        <f aca="false" ca="false" dt2D="false" dtr="false" t="normal">D109/B109</f>
        <v>0.28462998102466797</v>
      </c>
      <c r="F109" s="42" t="n">
        <v>2</v>
      </c>
      <c r="G109" s="42" t="n">
        <v>8.4</v>
      </c>
      <c r="H109" s="42" t="s">
        <v>20</v>
      </c>
      <c r="I109" s="42" t="s">
        <v>20</v>
      </c>
      <c r="J109" s="42" t="s">
        <v>20</v>
      </c>
      <c r="K109" s="42" t="s">
        <v>20</v>
      </c>
      <c r="L109" s="42" t="n">
        <v>2</v>
      </c>
      <c r="M109" s="42" t="s">
        <v>20</v>
      </c>
      <c r="N109" s="42" t="n">
        <v>2</v>
      </c>
      <c r="O109" s="42" t="s">
        <v>20</v>
      </c>
      <c r="P109" s="42" t="s">
        <v>20</v>
      </c>
      <c r="Q109" s="42" t="s">
        <v>20</v>
      </c>
      <c r="R109" s="42" t="n">
        <v>2</v>
      </c>
      <c r="S109" s="42" t="s">
        <v>20</v>
      </c>
      <c r="T109" s="42" t="n">
        <v>100</v>
      </c>
      <c r="U109" s="42" t="n">
        <v>2</v>
      </c>
      <c r="V109" s="42" t="n">
        <v>9.9</v>
      </c>
      <c r="W109" s="42" t="n">
        <v>2</v>
      </c>
      <c r="X109" s="42" t="n">
        <v>8.4</v>
      </c>
      <c r="Y109" s="42" t="s">
        <v>20</v>
      </c>
      <c r="Z109" s="42" t="s">
        <v>20</v>
      </c>
      <c r="AA109" s="42" t="s">
        <v>20</v>
      </c>
      <c r="AB109" s="42" t="s">
        <v>20</v>
      </c>
      <c r="AC109" s="42" t="n">
        <v>2</v>
      </c>
      <c r="AD109" s="42" t="s">
        <v>20</v>
      </c>
    </row>
    <row customFormat="true" ht="15" outlineLevel="0" r="110" s="341">
      <c r="A110" s="342" t="n"/>
      <c r="B110" s="66" t="n"/>
      <c r="C110" s="66" t="n"/>
      <c r="D110" s="66" t="n"/>
      <c r="E110" s="67" t="n"/>
      <c r="F110" s="66" t="n"/>
      <c r="G110" s="66" t="n"/>
      <c r="H110" s="66" t="n"/>
      <c r="I110" s="66" t="n"/>
      <c r="J110" s="66" t="n"/>
      <c r="K110" s="66" t="n"/>
      <c r="L110" s="66" t="n"/>
      <c r="M110" s="66" t="n"/>
      <c r="N110" s="66" t="n"/>
      <c r="O110" s="66" t="n"/>
      <c r="P110" s="66" t="n"/>
      <c r="Q110" s="66" t="n"/>
      <c r="R110" s="66" t="n"/>
      <c r="S110" s="66" t="n"/>
      <c r="T110" s="66" t="n"/>
      <c r="U110" s="66" t="n"/>
      <c r="V110" s="66" t="n"/>
      <c r="W110" s="66" t="n"/>
      <c r="X110" s="66" t="n"/>
      <c r="Y110" s="66" t="n"/>
      <c r="Z110" s="66" t="n"/>
      <c r="AA110" s="66" t="n"/>
      <c r="AB110" s="66" t="n"/>
      <c r="AC110" s="66" t="n"/>
      <c r="AD110" s="66" t="n"/>
    </row>
    <row customFormat="true" ht="15" outlineLevel="0" r="111" s="301">
      <c r="A111" s="42" t="s">
        <v>279</v>
      </c>
      <c r="B111" s="42" t="n"/>
      <c r="C111" s="42" t="n"/>
      <c r="D111" s="42" t="n"/>
      <c r="E111" s="64" t="n"/>
      <c r="F111" s="42" t="n"/>
      <c r="G111" s="62" t="n"/>
      <c r="H111" s="42" t="n"/>
      <c r="I111" s="42" t="n"/>
      <c r="J111" s="42" t="n"/>
      <c r="K111" s="42" t="n"/>
      <c r="L111" s="42" t="n"/>
      <c r="M111" s="42" t="n"/>
      <c r="N111" s="42" t="n"/>
      <c r="O111" s="42" t="n"/>
      <c r="P111" s="42" t="n"/>
      <c r="Q111" s="42" t="n"/>
      <c r="R111" s="42" t="n"/>
      <c r="S111" s="42" t="n"/>
      <c r="T111" s="62" t="n"/>
      <c r="U111" s="42" t="n"/>
      <c r="V111" s="42" t="n"/>
      <c r="W111" s="42" t="n"/>
      <c r="X111" s="62" t="n"/>
      <c r="Y111" s="42" t="n"/>
      <c r="Z111" s="42" t="n"/>
      <c r="AA111" s="42" t="n"/>
      <c r="AB111" s="42" t="n"/>
      <c r="AC111" s="42" t="n"/>
      <c r="AD111" s="42" t="n"/>
    </row>
    <row customFormat="true" ht="15" outlineLevel="0" r="112" s="301">
      <c r="A112" s="80" t="s">
        <v>280</v>
      </c>
      <c r="B112" s="42" t="n">
        <v>94.54</v>
      </c>
      <c r="C112" s="42" t="n">
        <v>12</v>
      </c>
      <c r="D112" s="42" t="n">
        <v>12</v>
      </c>
      <c r="E112" s="64" t="n">
        <f aca="false" ca="false" dt2D="false" dtr="false" t="normal">D112/B112</f>
        <v>0.12693039983075946</v>
      </c>
      <c r="F112" s="42" t="s">
        <v>20</v>
      </c>
      <c r="G112" s="42" t="s">
        <v>20</v>
      </c>
      <c r="H112" s="42" t="s">
        <v>20</v>
      </c>
      <c r="I112" s="42" t="s">
        <v>20</v>
      </c>
      <c r="J112" s="42" t="s">
        <v>20</v>
      </c>
      <c r="K112" s="42" t="s">
        <v>20</v>
      </c>
      <c r="L112" s="42" t="s">
        <v>20</v>
      </c>
      <c r="M112" s="42" t="s">
        <v>20</v>
      </c>
      <c r="N112" s="42" t="s">
        <v>20</v>
      </c>
      <c r="O112" s="42" t="s">
        <v>20</v>
      </c>
      <c r="P112" s="42" t="s">
        <v>20</v>
      </c>
      <c r="Q112" s="42" t="s">
        <v>20</v>
      </c>
      <c r="R112" s="42" t="s">
        <v>20</v>
      </c>
      <c r="S112" s="42" t="s">
        <v>20</v>
      </c>
      <c r="T112" s="42" t="s">
        <v>20</v>
      </c>
      <c r="U112" s="42" t="n">
        <v>1</v>
      </c>
      <c r="V112" s="42" t="n">
        <v>9.9</v>
      </c>
      <c r="W112" s="42" t="s">
        <v>20</v>
      </c>
      <c r="X112" s="42" t="s">
        <v>20</v>
      </c>
      <c r="Y112" s="42" t="s">
        <v>20</v>
      </c>
      <c r="Z112" s="42" t="s">
        <v>20</v>
      </c>
      <c r="AA112" s="42" t="s">
        <v>20</v>
      </c>
      <c r="AB112" s="42" t="s">
        <v>20</v>
      </c>
      <c r="AC112" s="42" t="s">
        <v>20</v>
      </c>
      <c r="AD112" s="42" t="s">
        <v>20</v>
      </c>
    </row>
    <row customFormat="true" ht="15" outlineLevel="0" r="113" s="301">
      <c r="A113" s="80" t="s">
        <v>281</v>
      </c>
      <c r="B113" s="42" t="n">
        <v>32.47</v>
      </c>
      <c r="C113" s="42" t="n">
        <v>16</v>
      </c>
      <c r="D113" s="42" t="n">
        <v>16</v>
      </c>
      <c r="E113" s="64" t="n">
        <f aca="false" ca="false" dt2D="false" dtr="false" t="normal">D113/B113</f>
        <v>0.4927625500461965</v>
      </c>
      <c r="F113" s="42" t="s">
        <v>20</v>
      </c>
      <c r="G113" s="42" t="s">
        <v>20</v>
      </c>
      <c r="H113" s="42" t="s">
        <v>20</v>
      </c>
      <c r="I113" s="42" t="s">
        <v>20</v>
      </c>
      <c r="J113" s="42" t="s">
        <v>20</v>
      </c>
      <c r="K113" s="42" t="s">
        <v>20</v>
      </c>
      <c r="L113" s="42" t="s">
        <v>20</v>
      </c>
      <c r="M113" s="42" t="s">
        <v>20</v>
      </c>
      <c r="N113" s="42" t="s">
        <v>20</v>
      </c>
      <c r="O113" s="42" t="s">
        <v>20</v>
      </c>
      <c r="P113" s="42" t="s">
        <v>20</v>
      </c>
      <c r="Q113" s="42" t="s">
        <v>20</v>
      </c>
      <c r="R113" s="42" t="s">
        <v>20</v>
      </c>
      <c r="S113" s="42" t="s">
        <v>20</v>
      </c>
      <c r="T113" s="42" t="s">
        <v>20</v>
      </c>
      <c r="U113" s="42" t="n">
        <v>1</v>
      </c>
      <c r="V113" s="42" t="n">
        <v>9.9</v>
      </c>
      <c r="W113" s="42" t="s">
        <v>20</v>
      </c>
      <c r="X113" s="42" t="s">
        <v>20</v>
      </c>
      <c r="Y113" s="42" t="s">
        <v>20</v>
      </c>
      <c r="Z113" s="42" t="s">
        <v>20</v>
      </c>
      <c r="AA113" s="42" t="s">
        <v>20</v>
      </c>
      <c r="AB113" s="42" t="s">
        <v>20</v>
      </c>
      <c r="AC113" s="42" t="s">
        <v>20</v>
      </c>
      <c r="AD113" s="42" t="s">
        <v>20</v>
      </c>
    </row>
    <row customFormat="true" ht="15" outlineLevel="0" r="114" s="301">
      <c r="A114" s="80" t="s">
        <v>282</v>
      </c>
      <c r="B114" s="42" t="n">
        <v>49.89</v>
      </c>
      <c r="C114" s="42" t="n">
        <v>16</v>
      </c>
      <c r="D114" s="42" t="n">
        <v>16</v>
      </c>
      <c r="E114" s="64" t="n">
        <f aca="false" ca="false" dt2D="false" dtr="false" t="normal">D114/B114</f>
        <v>0.32070555221487274</v>
      </c>
      <c r="F114" s="42" t="s">
        <v>20</v>
      </c>
      <c r="G114" s="42" t="s">
        <v>20</v>
      </c>
      <c r="H114" s="42" t="s">
        <v>20</v>
      </c>
      <c r="I114" s="42" t="s">
        <v>20</v>
      </c>
      <c r="J114" s="42" t="s">
        <v>20</v>
      </c>
      <c r="K114" s="42" t="s">
        <v>20</v>
      </c>
      <c r="L114" s="42" t="s">
        <v>20</v>
      </c>
      <c r="M114" s="42" t="s">
        <v>20</v>
      </c>
      <c r="N114" s="42" t="s">
        <v>20</v>
      </c>
      <c r="O114" s="42" t="s">
        <v>20</v>
      </c>
      <c r="P114" s="42" t="s">
        <v>20</v>
      </c>
      <c r="Q114" s="42" t="s">
        <v>20</v>
      </c>
      <c r="R114" s="42" t="s">
        <v>20</v>
      </c>
      <c r="S114" s="42" t="s">
        <v>20</v>
      </c>
      <c r="T114" s="42" t="s">
        <v>20</v>
      </c>
      <c r="U114" s="42" t="n">
        <v>1</v>
      </c>
      <c r="V114" s="42" t="n">
        <v>9.9</v>
      </c>
      <c r="W114" s="42" t="s">
        <v>20</v>
      </c>
      <c r="X114" s="42" t="s">
        <v>20</v>
      </c>
      <c r="Y114" s="42" t="s">
        <v>20</v>
      </c>
      <c r="Z114" s="42" t="s">
        <v>20</v>
      </c>
      <c r="AA114" s="42" t="s">
        <v>20</v>
      </c>
      <c r="AB114" s="42" t="s">
        <v>20</v>
      </c>
      <c r="AC114" s="42" t="s">
        <v>20</v>
      </c>
      <c r="AD114" s="42" t="s">
        <v>20</v>
      </c>
    </row>
    <row customFormat="true" ht="15" outlineLevel="0" r="115" s="341">
      <c r="A115" s="342" t="n"/>
      <c r="B115" s="66" t="n"/>
      <c r="C115" s="66" t="n"/>
      <c r="D115" s="66" t="n"/>
      <c r="E115" s="67" t="n"/>
      <c r="F115" s="66" t="n"/>
      <c r="G115" s="68" t="n"/>
      <c r="H115" s="66" t="n"/>
      <c r="I115" s="66" t="n"/>
      <c r="J115" s="66" t="n"/>
      <c r="K115" s="66" t="n"/>
      <c r="L115" s="66" t="n"/>
      <c r="M115" s="66" t="n"/>
      <c r="N115" s="66" t="n"/>
      <c r="O115" s="66" t="n"/>
      <c r="P115" s="66" t="n"/>
      <c r="Q115" s="66" t="n"/>
      <c r="R115" s="66" t="n"/>
      <c r="S115" s="66" t="n"/>
      <c r="T115" s="68" t="n"/>
      <c r="U115" s="66" t="n"/>
      <c r="V115" s="68" t="n"/>
      <c r="W115" s="66" t="n"/>
      <c r="X115" s="68" t="n"/>
      <c r="Y115" s="66" t="n"/>
      <c r="Z115" s="66" t="n"/>
      <c r="AA115" s="66" t="n"/>
      <c r="AB115" s="66" t="n"/>
      <c r="AC115" s="66" t="n"/>
      <c r="AD115" s="66" t="n"/>
    </row>
    <row customFormat="true" ht="25.5" outlineLevel="0" r="116" s="301">
      <c r="A116" s="38" t="s">
        <v>283</v>
      </c>
      <c r="B116" s="38" t="n"/>
      <c r="C116" s="42" t="n"/>
      <c r="D116" s="42" t="n"/>
      <c r="E116" s="64" t="n"/>
      <c r="F116" s="42" t="n"/>
      <c r="G116" s="62" t="n"/>
      <c r="H116" s="42" t="n"/>
      <c r="I116" s="42" t="n"/>
      <c r="J116" s="42" t="n"/>
      <c r="K116" s="42" t="n"/>
      <c r="L116" s="42" t="n"/>
      <c r="M116" s="42" t="n"/>
      <c r="N116" s="42" t="n"/>
      <c r="O116" s="42" t="n"/>
      <c r="P116" s="42" t="n"/>
      <c r="Q116" s="42" t="n"/>
      <c r="R116" s="42" t="n"/>
      <c r="S116" s="42" t="n"/>
      <c r="T116" s="62" t="n"/>
      <c r="U116" s="42" t="n"/>
      <c r="V116" s="42" t="n"/>
      <c r="W116" s="42" t="n"/>
      <c r="X116" s="62" t="n"/>
      <c r="Y116" s="42" t="n"/>
      <c r="Z116" s="42" t="n"/>
      <c r="AA116" s="42" t="n"/>
      <c r="AB116" s="42" t="n"/>
      <c r="AC116" s="42" t="n"/>
      <c r="AD116" s="42" t="n"/>
    </row>
    <row customFormat="true" ht="15" outlineLevel="0" r="117" s="301">
      <c r="A117" s="80" t="s">
        <v>284</v>
      </c>
      <c r="B117" s="42" t="n">
        <v>20.49</v>
      </c>
      <c r="C117" s="42" t="n">
        <v>20</v>
      </c>
      <c r="D117" s="42" t="n">
        <v>20</v>
      </c>
      <c r="E117" s="64" t="n">
        <f aca="false" ca="false" dt2D="false" dtr="false" t="normal">D117/B117</f>
        <v>0.9760858955588092</v>
      </c>
      <c r="F117" s="42" t="n">
        <v>1</v>
      </c>
      <c r="G117" s="62" t="n">
        <v>5</v>
      </c>
      <c r="H117" s="42" t="s">
        <v>20</v>
      </c>
      <c r="I117" s="42" t="s">
        <v>20</v>
      </c>
      <c r="J117" s="42" t="s">
        <v>20</v>
      </c>
      <c r="K117" s="42" t="s">
        <v>20</v>
      </c>
      <c r="L117" s="42" t="n">
        <v>1</v>
      </c>
      <c r="M117" s="42" t="s">
        <v>20</v>
      </c>
      <c r="N117" s="42" t="n">
        <v>0</v>
      </c>
      <c r="O117" s="42" t="s">
        <v>20</v>
      </c>
      <c r="P117" s="42" t="s">
        <v>20</v>
      </c>
      <c r="Q117" s="42" t="s">
        <v>20</v>
      </c>
      <c r="R117" s="42" t="n">
        <v>0</v>
      </c>
      <c r="S117" s="42" t="s">
        <v>20</v>
      </c>
      <c r="T117" s="42" t="n">
        <v>0</v>
      </c>
      <c r="U117" s="42" t="n">
        <v>1</v>
      </c>
      <c r="V117" s="42" t="n">
        <v>9.9</v>
      </c>
      <c r="W117" s="42" t="n">
        <v>1</v>
      </c>
      <c r="X117" s="62" t="n">
        <v>5</v>
      </c>
      <c r="Y117" s="42" t="s">
        <v>20</v>
      </c>
      <c r="Z117" s="42" t="s">
        <v>20</v>
      </c>
      <c r="AA117" s="42" t="s">
        <v>20</v>
      </c>
      <c r="AB117" s="42" t="s">
        <v>20</v>
      </c>
      <c r="AC117" s="42" t="n">
        <v>1</v>
      </c>
      <c r="AD117" s="42" t="s">
        <v>20</v>
      </c>
    </row>
    <row customFormat="true" ht="15" outlineLevel="0" r="118" s="301">
      <c r="A118" s="80" t="s">
        <v>285</v>
      </c>
      <c r="B118" s="42" t="n">
        <v>74.31</v>
      </c>
      <c r="C118" s="42" t="n">
        <v>8</v>
      </c>
      <c r="D118" s="42" t="n">
        <v>8</v>
      </c>
      <c r="E118" s="64" t="n">
        <f aca="false" ca="false" dt2D="false" dtr="false" t="normal">D118/B118</f>
        <v>0.10765711209796797</v>
      </c>
      <c r="F118" s="42" t="s">
        <v>20</v>
      </c>
      <c r="G118" s="42" t="s">
        <v>20</v>
      </c>
      <c r="H118" s="42" t="s">
        <v>20</v>
      </c>
      <c r="I118" s="42" t="s">
        <v>20</v>
      </c>
      <c r="J118" s="42" t="s">
        <v>20</v>
      </c>
      <c r="K118" s="42" t="s">
        <v>20</v>
      </c>
      <c r="L118" s="42" t="s">
        <v>20</v>
      </c>
      <c r="M118" s="42" t="s">
        <v>20</v>
      </c>
      <c r="N118" s="42" t="s">
        <v>20</v>
      </c>
      <c r="O118" s="42" t="s">
        <v>20</v>
      </c>
      <c r="P118" s="42" t="s">
        <v>20</v>
      </c>
      <c r="Q118" s="42" t="s">
        <v>20</v>
      </c>
      <c r="R118" s="42" t="s">
        <v>20</v>
      </c>
      <c r="S118" s="42" t="s">
        <v>20</v>
      </c>
      <c r="T118" s="42" t="s">
        <v>20</v>
      </c>
      <c r="U118" s="42" t="s">
        <v>20</v>
      </c>
      <c r="V118" s="42" t="s">
        <v>20</v>
      </c>
      <c r="W118" s="42" t="s">
        <v>20</v>
      </c>
      <c r="X118" s="42" t="s">
        <v>20</v>
      </c>
      <c r="Y118" s="42" t="s">
        <v>20</v>
      </c>
      <c r="Z118" s="42" t="s">
        <v>20</v>
      </c>
      <c r="AA118" s="42" t="s">
        <v>20</v>
      </c>
      <c r="AB118" s="42" t="s">
        <v>20</v>
      </c>
      <c r="AC118" s="42" t="s">
        <v>20</v>
      </c>
      <c r="AD118" s="42" t="s">
        <v>20</v>
      </c>
    </row>
    <row customFormat="true" ht="15" outlineLevel="0" r="119" s="341">
      <c r="A119" s="342" t="n"/>
      <c r="B119" s="66" t="n"/>
      <c r="C119" s="66" t="n"/>
      <c r="D119" s="66" t="n"/>
      <c r="E119" s="67" t="n"/>
      <c r="F119" s="66" t="n"/>
      <c r="G119" s="68" t="n"/>
      <c r="H119" s="66" t="n"/>
      <c r="I119" s="66" t="n"/>
      <c r="J119" s="66" t="n"/>
      <c r="K119" s="66" t="n"/>
      <c r="L119" s="66" t="n"/>
      <c r="M119" s="66" t="n"/>
      <c r="N119" s="66" t="n"/>
      <c r="O119" s="66" t="n"/>
      <c r="P119" s="66" t="n"/>
      <c r="Q119" s="66" t="n"/>
      <c r="R119" s="66" t="n"/>
      <c r="S119" s="66" t="n"/>
      <c r="T119" s="68" t="n"/>
      <c r="U119" s="66" t="n"/>
      <c r="V119" s="68" t="n"/>
      <c r="W119" s="66" t="n"/>
      <c r="X119" s="68" t="n"/>
      <c r="Y119" s="66" t="n"/>
      <c r="Z119" s="66" t="n"/>
      <c r="AA119" s="66" t="n"/>
      <c r="AB119" s="66" t="n"/>
      <c r="AC119" s="66" t="n"/>
      <c r="AD119" s="66" t="n"/>
    </row>
    <row customFormat="true" customHeight="true" ht="13.5" outlineLevel="0" r="120" s="301">
      <c r="A120" s="38" t="s">
        <v>148</v>
      </c>
      <c r="B120" s="38" t="n"/>
      <c r="C120" s="42" t="n"/>
      <c r="D120" s="42" t="n"/>
      <c r="E120" s="64" t="n"/>
      <c r="F120" s="42" t="n"/>
      <c r="G120" s="62" t="n"/>
      <c r="H120" s="42" t="n"/>
      <c r="I120" s="42" t="n"/>
      <c r="J120" s="42" t="n"/>
      <c r="K120" s="42" t="n"/>
      <c r="L120" s="42" t="n"/>
      <c r="M120" s="42" t="n"/>
      <c r="N120" s="42" t="n"/>
      <c r="O120" s="42" t="n"/>
      <c r="P120" s="42" t="n"/>
      <c r="Q120" s="42" t="n"/>
      <c r="R120" s="42" t="n"/>
      <c r="S120" s="42" t="n"/>
      <c r="T120" s="62" t="n"/>
      <c r="U120" s="42" t="n"/>
      <c r="V120" s="42" t="n"/>
      <c r="W120" s="42" t="n"/>
      <c r="X120" s="62" t="n"/>
      <c r="Y120" s="42" t="n"/>
      <c r="Z120" s="42" t="n"/>
      <c r="AA120" s="42" t="n"/>
      <c r="AB120" s="42" t="n"/>
      <c r="AC120" s="42" t="n"/>
      <c r="AD120" s="42" t="n"/>
    </row>
    <row customFormat="true" ht="15" outlineLevel="0" r="121" s="301">
      <c r="A121" s="63" t="s">
        <v>199</v>
      </c>
      <c r="B121" s="42" t="n">
        <v>41.13</v>
      </c>
      <c r="C121" s="42" t="n">
        <v>8</v>
      </c>
      <c r="D121" s="42" t="n">
        <v>8</v>
      </c>
      <c r="E121" s="64" t="n">
        <f aca="false" ca="false" dt2D="false" dtr="false" t="normal">D121/B121</f>
        <v>0.19450522732798442</v>
      </c>
      <c r="F121" s="42" t="s">
        <v>20</v>
      </c>
      <c r="G121" s="42" t="s">
        <v>20</v>
      </c>
      <c r="H121" s="42" t="s">
        <v>20</v>
      </c>
      <c r="I121" s="42" t="s">
        <v>20</v>
      </c>
      <c r="J121" s="42" t="s">
        <v>20</v>
      </c>
      <c r="K121" s="42" t="s">
        <v>20</v>
      </c>
      <c r="L121" s="42" t="s">
        <v>20</v>
      </c>
      <c r="M121" s="42" t="s">
        <v>20</v>
      </c>
      <c r="N121" s="42" t="s">
        <v>20</v>
      </c>
      <c r="O121" s="42" t="s">
        <v>20</v>
      </c>
      <c r="P121" s="42" t="s">
        <v>20</v>
      </c>
      <c r="Q121" s="42" t="s">
        <v>20</v>
      </c>
      <c r="R121" s="42" t="s">
        <v>20</v>
      </c>
      <c r="S121" s="42" t="s">
        <v>20</v>
      </c>
      <c r="T121" s="42" t="s">
        <v>20</v>
      </c>
      <c r="U121" s="42" t="s">
        <v>20</v>
      </c>
      <c r="V121" s="42" t="s">
        <v>20</v>
      </c>
      <c r="W121" s="42" t="s">
        <v>20</v>
      </c>
      <c r="X121" s="42" t="s">
        <v>20</v>
      </c>
      <c r="Y121" s="42" t="s">
        <v>20</v>
      </c>
      <c r="Z121" s="42" t="s">
        <v>20</v>
      </c>
      <c r="AA121" s="42" t="s">
        <v>20</v>
      </c>
      <c r="AB121" s="42" t="s">
        <v>20</v>
      </c>
      <c r="AC121" s="42" t="s">
        <v>20</v>
      </c>
      <c r="AD121" s="42" t="s">
        <v>20</v>
      </c>
    </row>
    <row customFormat="true" ht="15" outlineLevel="0" r="122" s="301">
      <c r="A122" s="63" t="s">
        <v>286</v>
      </c>
      <c r="B122" s="42" t="n">
        <v>6.48</v>
      </c>
      <c r="C122" s="42" t="n">
        <v>4</v>
      </c>
      <c r="D122" s="42" t="n">
        <v>4</v>
      </c>
      <c r="E122" s="64" t="n">
        <f aca="false" ca="false" dt2D="false" dtr="false" t="normal">D122/B122</f>
        <v>0.6172839506172839</v>
      </c>
      <c r="F122" s="42" t="s">
        <v>20</v>
      </c>
      <c r="G122" s="42" t="s">
        <v>20</v>
      </c>
      <c r="H122" s="42" t="s">
        <v>20</v>
      </c>
      <c r="I122" s="42" t="s">
        <v>20</v>
      </c>
      <c r="J122" s="42" t="s">
        <v>20</v>
      </c>
      <c r="K122" s="42" t="s">
        <v>20</v>
      </c>
      <c r="L122" s="42" t="s">
        <v>20</v>
      </c>
      <c r="M122" s="42" t="s">
        <v>20</v>
      </c>
      <c r="N122" s="42" t="s">
        <v>20</v>
      </c>
      <c r="O122" s="42" t="s">
        <v>20</v>
      </c>
      <c r="P122" s="42" t="s">
        <v>20</v>
      </c>
      <c r="Q122" s="42" t="s">
        <v>20</v>
      </c>
      <c r="R122" s="42" t="s">
        <v>20</v>
      </c>
      <c r="S122" s="42" t="s">
        <v>20</v>
      </c>
      <c r="T122" s="42" t="s">
        <v>20</v>
      </c>
      <c r="U122" s="42" t="s">
        <v>20</v>
      </c>
      <c r="V122" s="42" t="s">
        <v>20</v>
      </c>
      <c r="W122" s="42" t="s">
        <v>20</v>
      </c>
      <c r="X122" s="42" t="s">
        <v>20</v>
      </c>
      <c r="Y122" s="42" t="s">
        <v>20</v>
      </c>
      <c r="Z122" s="42" t="s">
        <v>20</v>
      </c>
      <c r="AA122" s="42" t="s">
        <v>20</v>
      </c>
      <c r="AB122" s="42" t="s">
        <v>20</v>
      </c>
      <c r="AC122" s="42" t="s">
        <v>20</v>
      </c>
      <c r="AD122" s="42" t="s">
        <v>20</v>
      </c>
    </row>
    <row customFormat="true" ht="15" outlineLevel="0" r="123" s="301">
      <c r="A123" s="63" t="s">
        <v>198</v>
      </c>
      <c r="B123" s="42" t="n">
        <v>30.49</v>
      </c>
      <c r="C123" s="42" t="n">
        <v>8</v>
      </c>
      <c r="D123" s="42" t="n">
        <v>8</v>
      </c>
      <c r="E123" s="64" t="n">
        <f aca="false" ca="false" dt2D="false" dtr="false" t="normal">D123/B123</f>
        <v>0.2623811085601837</v>
      </c>
      <c r="F123" s="42" t="s">
        <v>20</v>
      </c>
      <c r="G123" s="42" t="s">
        <v>20</v>
      </c>
      <c r="H123" s="42" t="s">
        <v>20</v>
      </c>
      <c r="I123" s="42" t="s">
        <v>20</v>
      </c>
      <c r="J123" s="42" t="s">
        <v>20</v>
      </c>
      <c r="K123" s="42" t="s">
        <v>20</v>
      </c>
      <c r="L123" s="42" t="s">
        <v>20</v>
      </c>
      <c r="M123" s="42" t="s">
        <v>20</v>
      </c>
      <c r="N123" s="42" t="s">
        <v>20</v>
      </c>
      <c r="O123" s="42" t="s">
        <v>20</v>
      </c>
      <c r="P123" s="42" t="s">
        <v>20</v>
      </c>
      <c r="Q123" s="42" t="s">
        <v>20</v>
      </c>
      <c r="R123" s="42" t="s">
        <v>20</v>
      </c>
      <c r="S123" s="42" t="s">
        <v>20</v>
      </c>
      <c r="T123" s="42" t="s">
        <v>20</v>
      </c>
      <c r="U123" s="42" t="s">
        <v>20</v>
      </c>
      <c r="V123" s="42" t="s">
        <v>20</v>
      </c>
      <c r="W123" s="42" t="s">
        <v>20</v>
      </c>
      <c r="X123" s="42" t="s">
        <v>20</v>
      </c>
      <c r="Y123" s="42" t="s">
        <v>20</v>
      </c>
      <c r="Z123" s="42" t="s">
        <v>20</v>
      </c>
      <c r="AA123" s="42" t="s">
        <v>20</v>
      </c>
      <c r="AB123" s="42" t="s">
        <v>20</v>
      </c>
      <c r="AC123" s="42" t="s">
        <v>20</v>
      </c>
      <c r="AD123" s="42" t="s">
        <v>20</v>
      </c>
    </row>
    <row customFormat="true" ht="15" outlineLevel="0" r="124" s="341">
      <c r="A124" s="342" t="n"/>
      <c r="B124" s="66" t="n"/>
      <c r="C124" s="66" t="n"/>
      <c r="D124" s="66" t="n"/>
      <c r="E124" s="67" t="n"/>
      <c r="F124" s="66" t="n"/>
      <c r="G124" s="68" t="n"/>
      <c r="H124" s="66" t="n"/>
      <c r="I124" s="66" t="n"/>
      <c r="J124" s="66" t="n"/>
      <c r="K124" s="66" t="n"/>
      <c r="L124" s="66" t="n"/>
      <c r="M124" s="66" t="n"/>
      <c r="N124" s="66" t="n"/>
      <c r="O124" s="66" t="n"/>
      <c r="P124" s="66" t="n"/>
      <c r="Q124" s="66" t="n"/>
      <c r="R124" s="66" t="n"/>
      <c r="S124" s="66" t="n"/>
      <c r="T124" s="68" t="n"/>
      <c r="U124" s="66" t="n"/>
      <c r="V124" s="66" t="n"/>
      <c r="W124" s="66" t="n"/>
      <c r="X124" s="68" t="n"/>
      <c r="Y124" s="66" t="n"/>
      <c r="Z124" s="66" t="n"/>
      <c r="AA124" s="66" t="n"/>
      <c r="AB124" s="66" t="n"/>
      <c r="AC124" s="66" t="n"/>
      <c r="AD124" s="66" t="n"/>
    </row>
    <row customFormat="true" ht="15" outlineLevel="0" r="125" s="301">
      <c r="A125" s="42" t="s">
        <v>151</v>
      </c>
      <c r="B125" s="42" t="n"/>
      <c r="C125" s="42" t="n"/>
      <c r="D125" s="42" t="n"/>
      <c r="E125" s="64" t="n"/>
      <c r="F125" s="42" t="n"/>
      <c r="G125" s="62" t="n"/>
      <c r="H125" s="42" t="n"/>
      <c r="I125" s="42" t="n"/>
      <c r="J125" s="42" t="n"/>
      <c r="K125" s="42" t="n"/>
      <c r="L125" s="42" t="n"/>
      <c r="M125" s="42" t="n"/>
      <c r="N125" s="42" t="n"/>
      <c r="O125" s="42" t="n"/>
      <c r="P125" s="42" t="n"/>
      <c r="Q125" s="42" t="n"/>
      <c r="R125" s="42" t="n"/>
      <c r="S125" s="42" t="n"/>
      <c r="T125" s="62" t="n"/>
      <c r="U125" s="42" t="n"/>
      <c r="V125" s="42" t="n"/>
      <c r="W125" s="42" t="n"/>
      <c r="X125" s="62" t="n"/>
      <c r="Y125" s="42" t="n"/>
      <c r="Z125" s="42" t="n"/>
      <c r="AA125" s="42" t="n"/>
      <c r="AB125" s="42" t="n"/>
      <c r="AC125" s="42" t="n"/>
      <c r="AD125" s="42" t="n"/>
    </row>
    <row customFormat="true" ht="15" outlineLevel="0" r="126" s="301">
      <c r="A126" s="63" t="s">
        <v>152</v>
      </c>
      <c r="B126" s="42" t="n">
        <v>24.68</v>
      </c>
      <c r="C126" s="42" t="n">
        <v>40</v>
      </c>
      <c r="D126" s="42" t="n">
        <v>40</v>
      </c>
      <c r="E126" s="64" t="n">
        <f aca="false" ca="false" dt2D="false" dtr="false" t="normal">D126/B126</f>
        <v>1.6207455429497568</v>
      </c>
      <c r="F126" s="42" t="n">
        <v>2</v>
      </c>
      <c r="G126" s="62" t="n">
        <v>5</v>
      </c>
      <c r="H126" s="42" t="s">
        <v>20</v>
      </c>
      <c r="I126" s="42" t="s">
        <v>20</v>
      </c>
      <c r="J126" s="42" t="s">
        <v>20</v>
      </c>
      <c r="K126" s="42" t="s">
        <v>20</v>
      </c>
      <c r="L126" s="42" t="n">
        <v>2</v>
      </c>
      <c r="M126" s="42" t="s">
        <v>20</v>
      </c>
      <c r="N126" s="42" t="n">
        <v>1</v>
      </c>
      <c r="O126" s="42" t="s">
        <v>20</v>
      </c>
      <c r="P126" s="42" t="s">
        <v>20</v>
      </c>
      <c r="Q126" s="42" t="s">
        <v>20</v>
      </c>
      <c r="R126" s="42" t="n">
        <v>1</v>
      </c>
      <c r="S126" s="42" t="s">
        <v>20</v>
      </c>
      <c r="T126" s="62" t="n">
        <v>50</v>
      </c>
      <c r="U126" s="42" t="n">
        <v>3</v>
      </c>
      <c r="V126" s="62" t="n">
        <v>9.9</v>
      </c>
      <c r="W126" s="42" t="n">
        <v>2</v>
      </c>
      <c r="X126" s="62" t="n">
        <v>5</v>
      </c>
      <c r="Y126" s="42" t="s">
        <v>20</v>
      </c>
      <c r="Z126" s="42" t="s">
        <v>20</v>
      </c>
      <c r="AA126" s="42" t="s">
        <v>20</v>
      </c>
      <c r="AB126" s="42" t="s">
        <v>20</v>
      </c>
      <c r="AC126" s="42" t="n">
        <v>2</v>
      </c>
      <c r="AD126" s="42" t="s">
        <v>20</v>
      </c>
    </row>
    <row customFormat="true" ht="15" outlineLevel="0" r="127" s="301">
      <c r="A127" s="63" t="s">
        <v>153</v>
      </c>
      <c r="B127" s="42" t="n">
        <v>17.45</v>
      </c>
      <c r="C127" s="42" t="n">
        <v>36</v>
      </c>
      <c r="D127" s="42" t="n">
        <v>36</v>
      </c>
      <c r="E127" s="64" t="n">
        <f aca="false" ca="false" dt2D="false" dtr="false" t="normal">D127/B127</f>
        <v>2.0630372492836675</v>
      </c>
      <c r="F127" s="42" t="n">
        <v>2</v>
      </c>
      <c r="G127" s="62" t="n">
        <v>5.6</v>
      </c>
      <c r="H127" s="42" t="s">
        <v>20</v>
      </c>
      <c r="I127" s="42" t="s">
        <v>20</v>
      </c>
      <c r="J127" s="42" t="s">
        <v>20</v>
      </c>
      <c r="K127" s="42" t="s">
        <v>20</v>
      </c>
      <c r="L127" s="42" t="n">
        <v>2</v>
      </c>
      <c r="M127" s="42" t="s">
        <v>20</v>
      </c>
      <c r="N127" s="42" t="n">
        <v>2</v>
      </c>
      <c r="O127" s="42" t="s">
        <v>20</v>
      </c>
      <c r="P127" s="42" t="s">
        <v>20</v>
      </c>
      <c r="Q127" s="42" t="s">
        <v>20</v>
      </c>
      <c r="R127" s="42" t="n">
        <v>2</v>
      </c>
      <c r="S127" s="42" t="s">
        <v>20</v>
      </c>
      <c r="T127" s="62" t="n">
        <v>100</v>
      </c>
      <c r="U127" s="42" t="n">
        <v>3</v>
      </c>
      <c r="V127" s="62" t="n">
        <v>9.9</v>
      </c>
      <c r="W127" s="42" t="n">
        <v>2</v>
      </c>
      <c r="X127" s="62" t="n">
        <v>5.6</v>
      </c>
      <c r="Y127" s="42" t="s">
        <v>20</v>
      </c>
      <c r="Z127" s="42" t="s">
        <v>20</v>
      </c>
      <c r="AA127" s="42" t="s">
        <v>20</v>
      </c>
      <c r="AB127" s="42" t="s">
        <v>20</v>
      </c>
      <c r="AC127" s="42" t="n">
        <v>2</v>
      </c>
      <c r="AD127" s="42" t="s">
        <v>20</v>
      </c>
    </row>
    <row customFormat="true" ht="15" outlineLevel="0" r="128" s="301">
      <c r="A128" s="63" t="s">
        <v>154</v>
      </c>
      <c r="B128" s="42" t="n">
        <v>38.56</v>
      </c>
      <c r="C128" s="42" t="n">
        <v>36</v>
      </c>
      <c r="D128" s="42" t="n">
        <v>36</v>
      </c>
      <c r="E128" s="64" t="n">
        <f aca="false" ca="false" dt2D="false" dtr="false" t="normal">D128/B128</f>
        <v>0.933609958506224</v>
      </c>
      <c r="F128" s="42" t="n">
        <v>2</v>
      </c>
      <c r="G128" s="62" t="n">
        <v>5.6</v>
      </c>
      <c r="H128" s="42" t="s">
        <v>20</v>
      </c>
      <c r="I128" s="42" t="s">
        <v>20</v>
      </c>
      <c r="J128" s="42" t="s">
        <v>20</v>
      </c>
      <c r="K128" s="42" t="s">
        <v>20</v>
      </c>
      <c r="L128" s="42" t="n">
        <v>2</v>
      </c>
      <c r="M128" s="42" t="s">
        <v>20</v>
      </c>
      <c r="N128" s="42" t="n">
        <v>0</v>
      </c>
      <c r="O128" s="42" t="s">
        <v>20</v>
      </c>
      <c r="P128" s="42" t="s">
        <v>20</v>
      </c>
      <c r="Q128" s="42" t="s">
        <v>20</v>
      </c>
      <c r="R128" s="42" t="n">
        <v>0</v>
      </c>
      <c r="S128" s="42" t="s">
        <v>20</v>
      </c>
      <c r="T128" s="77" t="n">
        <v>0</v>
      </c>
      <c r="U128" s="42" t="n">
        <v>3</v>
      </c>
      <c r="V128" s="62" t="n">
        <v>9.9</v>
      </c>
      <c r="W128" s="42" t="n">
        <v>2</v>
      </c>
      <c r="X128" s="62" t="n">
        <v>5.6</v>
      </c>
      <c r="Y128" s="42" t="s">
        <v>20</v>
      </c>
      <c r="Z128" s="42" t="s">
        <v>20</v>
      </c>
      <c r="AA128" s="42" t="s">
        <v>20</v>
      </c>
      <c r="AB128" s="42" t="s">
        <v>20</v>
      </c>
      <c r="AC128" s="42" t="n">
        <v>2</v>
      </c>
      <c r="AD128" s="42" t="s">
        <v>20</v>
      </c>
    </row>
    <row customFormat="true" ht="15" outlineLevel="0" r="129" s="341">
      <c r="A129" s="342" t="n"/>
      <c r="B129" s="66" t="n"/>
      <c r="C129" s="66" t="n"/>
      <c r="D129" s="66" t="n"/>
      <c r="E129" s="67" t="n"/>
      <c r="F129" s="66" t="n"/>
      <c r="G129" s="68" t="n"/>
      <c r="H129" s="66" t="n"/>
      <c r="I129" s="66" t="n"/>
      <c r="J129" s="66" t="n"/>
      <c r="K129" s="66" t="n"/>
      <c r="L129" s="66" t="n"/>
      <c r="M129" s="66" t="n"/>
      <c r="N129" s="66" t="n"/>
      <c r="O129" s="66" t="n"/>
      <c r="P129" s="66" t="n"/>
      <c r="Q129" s="66" t="n"/>
      <c r="R129" s="66" t="n"/>
      <c r="S129" s="66" t="n"/>
      <c r="T129" s="68" t="n"/>
      <c r="U129" s="66" t="n"/>
      <c r="V129" s="68" t="n"/>
      <c r="W129" s="66" t="n"/>
      <c r="X129" s="68" t="n"/>
      <c r="Y129" s="66" t="n"/>
      <c r="Z129" s="66" t="n"/>
      <c r="AA129" s="66" t="n"/>
      <c r="AB129" s="66" t="n"/>
      <c r="AC129" s="66" t="n"/>
      <c r="AD129" s="66" t="n"/>
    </row>
    <row customFormat="true" ht="15" outlineLevel="0" r="130" s="301">
      <c r="A130" s="42" t="s">
        <v>155</v>
      </c>
      <c r="B130" s="42" t="n"/>
      <c r="C130" s="42" t="n"/>
      <c r="D130" s="42" t="n"/>
      <c r="E130" s="64" t="n"/>
      <c r="F130" s="42" t="n"/>
      <c r="G130" s="62" t="n"/>
      <c r="H130" s="42" t="n"/>
      <c r="I130" s="42" t="n"/>
      <c r="J130" s="42" t="n"/>
      <c r="K130" s="42" t="n"/>
      <c r="L130" s="42" t="n"/>
      <c r="M130" s="42" t="n"/>
      <c r="N130" s="42" t="n"/>
      <c r="O130" s="42" t="n"/>
      <c r="P130" s="42" t="n"/>
      <c r="Q130" s="42" t="n"/>
      <c r="R130" s="42" t="n"/>
      <c r="S130" s="42" t="n"/>
      <c r="T130" s="62" t="n"/>
      <c r="U130" s="42" t="n"/>
      <c r="V130" s="42" t="n"/>
      <c r="W130" s="42" t="n"/>
      <c r="X130" s="62" t="n"/>
      <c r="Y130" s="42" t="n"/>
      <c r="Z130" s="42" t="n"/>
      <c r="AA130" s="42" t="n"/>
      <c r="AB130" s="42" t="n"/>
      <c r="AC130" s="42" t="n"/>
      <c r="AD130" s="42" t="n"/>
    </row>
    <row customFormat="true" ht="15" outlineLevel="0" r="131" s="301">
      <c r="A131" s="63" t="s">
        <v>287</v>
      </c>
      <c r="B131" s="42" t="n">
        <v>33.67</v>
      </c>
      <c r="C131" s="42" t="n">
        <v>32</v>
      </c>
      <c r="D131" s="42" t="n">
        <v>32</v>
      </c>
      <c r="E131" s="64" t="n">
        <f aca="false" ca="false" dt2D="false" dtr="false" t="normal">D131/B131</f>
        <v>0.9504009504009504</v>
      </c>
      <c r="F131" s="42" t="n">
        <v>2</v>
      </c>
      <c r="G131" s="62" t="n">
        <v>6.3</v>
      </c>
      <c r="H131" s="42" t="s">
        <v>20</v>
      </c>
      <c r="I131" s="42" t="s">
        <v>20</v>
      </c>
      <c r="J131" s="42" t="s">
        <v>20</v>
      </c>
      <c r="K131" s="42" t="s">
        <v>20</v>
      </c>
      <c r="L131" s="42" t="n">
        <v>2</v>
      </c>
      <c r="M131" s="42" t="s">
        <v>20</v>
      </c>
      <c r="N131" s="42" t="n">
        <v>0</v>
      </c>
      <c r="O131" s="42" t="s">
        <v>20</v>
      </c>
      <c r="P131" s="42" t="s">
        <v>20</v>
      </c>
      <c r="Q131" s="42" t="s">
        <v>20</v>
      </c>
      <c r="R131" s="42" t="n">
        <v>0</v>
      </c>
      <c r="S131" s="42" t="s">
        <v>20</v>
      </c>
      <c r="T131" s="77" t="n">
        <v>0</v>
      </c>
      <c r="U131" s="42" t="n">
        <v>3</v>
      </c>
      <c r="V131" s="62" t="n">
        <v>9.9</v>
      </c>
      <c r="W131" s="42" t="n">
        <v>2</v>
      </c>
      <c r="X131" s="62" t="n">
        <v>6.3</v>
      </c>
      <c r="Y131" s="42" t="s">
        <v>20</v>
      </c>
      <c r="Z131" s="42" t="s">
        <v>20</v>
      </c>
      <c r="AA131" s="42" t="s">
        <v>20</v>
      </c>
      <c r="AB131" s="42" t="s">
        <v>20</v>
      </c>
      <c r="AC131" s="42" t="n">
        <v>2</v>
      </c>
      <c r="AD131" s="42" t="s">
        <v>20</v>
      </c>
    </row>
    <row customFormat="true" ht="15" outlineLevel="0" r="132" s="301">
      <c r="A132" s="63" t="s">
        <v>161</v>
      </c>
      <c r="B132" s="42" t="n">
        <v>54.58</v>
      </c>
      <c r="C132" s="42" t="n">
        <v>8</v>
      </c>
      <c r="D132" s="42" t="n">
        <v>8</v>
      </c>
      <c r="E132" s="64" t="n">
        <f aca="false" ca="false" dt2D="false" dtr="false" t="normal">D132/B132</f>
        <v>0.14657383657017223</v>
      </c>
      <c r="F132" s="42" t="s">
        <v>20</v>
      </c>
      <c r="G132" s="42" t="s">
        <v>20</v>
      </c>
      <c r="H132" s="42" t="s">
        <v>20</v>
      </c>
      <c r="I132" s="42" t="s">
        <v>20</v>
      </c>
      <c r="J132" s="42" t="s">
        <v>20</v>
      </c>
      <c r="K132" s="42" t="s">
        <v>20</v>
      </c>
      <c r="L132" s="42" t="s">
        <v>20</v>
      </c>
      <c r="M132" s="42" t="s">
        <v>20</v>
      </c>
      <c r="N132" s="42" t="s">
        <v>20</v>
      </c>
      <c r="O132" s="42" t="s">
        <v>20</v>
      </c>
      <c r="P132" s="42" t="s">
        <v>20</v>
      </c>
      <c r="Q132" s="42" t="s">
        <v>20</v>
      </c>
      <c r="R132" s="42" t="s">
        <v>20</v>
      </c>
      <c r="S132" s="42" t="s">
        <v>20</v>
      </c>
      <c r="T132" s="42" t="s">
        <v>20</v>
      </c>
      <c r="U132" s="42" t="s">
        <v>20</v>
      </c>
      <c r="V132" s="42" t="s">
        <v>20</v>
      </c>
      <c r="W132" s="42" t="s">
        <v>20</v>
      </c>
      <c r="X132" s="42" t="s">
        <v>20</v>
      </c>
      <c r="Y132" s="42" t="s">
        <v>20</v>
      </c>
      <c r="Z132" s="42" t="s">
        <v>20</v>
      </c>
      <c r="AA132" s="42" t="s">
        <v>20</v>
      </c>
      <c r="AB132" s="42" t="s">
        <v>20</v>
      </c>
      <c r="AC132" s="42" t="s">
        <v>20</v>
      </c>
      <c r="AD132" s="42" t="s">
        <v>20</v>
      </c>
    </row>
    <row customFormat="true" ht="15" outlineLevel="0" r="133" s="301">
      <c r="A133" s="63" t="s">
        <v>159</v>
      </c>
      <c r="B133" s="42" t="n">
        <v>10.21</v>
      </c>
      <c r="C133" s="42" t="n">
        <v>8</v>
      </c>
      <c r="D133" s="42" t="n">
        <v>8</v>
      </c>
      <c r="E133" s="64" t="n">
        <f aca="false" ca="false" dt2D="false" dtr="false" t="normal">D133/B133</f>
        <v>0.7835455435847208</v>
      </c>
      <c r="F133" s="42" t="s">
        <v>20</v>
      </c>
      <c r="G133" s="42" t="s">
        <v>20</v>
      </c>
      <c r="H133" s="42" t="s">
        <v>20</v>
      </c>
      <c r="I133" s="42" t="s">
        <v>20</v>
      </c>
      <c r="J133" s="42" t="s">
        <v>20</v>
      </c>
      <c r="K133" s="42" t="s">
        <v>20</v>
      </c>
      <c r="L133" s="42" t="s">
        <v>20</v>
      </c>
      <c r="M133" s="42" t="s">
        <v>20</v>
      </c>
      <c r="N133" s="42" t="s">
        <v>20</v>
      </c>
      <c r="O133" s="42" t="s">
        <v>20</v>
      </c>
      <c r="P133" s="42" t="s">
        <v>20</v>
      </c>
      <c r="Q133" s="42" t="s">
        <v>20</v>
      </c>
      <c r="R133" s="42" t="s">
        <v>20</v>
      </c>
      <c r="S133" s="42" t="s">
        <v>20</v>
      </c>
      <c r="T133" s="42" t="s">
        <v>20</v>
      </c>
      <c r="U133" s="42" t="s">
        <v>20</v>
      </c>
      <c r="V133" s="42" t="s">
        <v>20</v>
      </c>
      <c r="W133" s="42" t="s">
        <v>20</v>
      </c>
      <c r="X133" s="42" t="s">
        <v>20</v>
      </c>
      <c r="Y133" s="42" t="s">
        <v>20</v>
      </c>
      <c r="Z133" s="42" t="s">
        <v>20</v>
      </c>
      <c r="AA133" s="42" t="s">
        <v>20</v>
      </c>
      <c r="AB133" s="42" t="s">
        <v>20</v>
      </c>
      <c r="AC133" s="42" t="s">
        <v>20</v>
      </c>
      <c r="AD133" s="42" t="s">
        <v>20</v>
      </c>
    </row>
    <row customFormat="true" ht="15" outlineLevel="0" r="134" s="301">
      <c r="A134" s="63" t="s">
        <v>157</v>
      </c>
      <c r="B134" s="42" t="n">
        <v>32.76</v>
      </c>
      <c r="C134" s="42" t="n">
        <v>4</v>
      </c>
      <c r="D134" s="42" t="n">
        <v>4</v>
      </c>
      <c r="E134" s="64" t="n">
        <f aca="false" ca="false" dt2D="false" dtr="false" t="normal">D134/B134</f>
        <v>0.12210012210012211</v>
      </c>
      <c r="F134" s="42" t="s">
        <v>20</v>
      </c>
      <c r="G134" s="42" t="s">
        <v>20</v>
      </c>
      <c r="H134" s="42" t="s">
        <v>20</v>
      </c>
      <c r="I134" s="42" t="s">
        <v>20</v>
      </c>
      <c r="J134" s="42" t="s">
        <v>20</v>
      </c>
      <c r="K134" s="42" t="s">
        <v>20</v>
      </c>
      <c r="L134" s="42" t="s">
        <v>20</v>
      </c>
      <c r="M134" s="42" t="s">
        <v>20</v>
      </c>
      <c r="N134" s="42" t="s">
        <v>20</v>
      </c>
      <c r="O134" s="42" t="s">
        <v>20</v>
      </c>
      <c r="P134" s="42" t="s">
        <v>20</v>
      </c>
      <c r="Q134" s="42" t="s">
        <v>20</v>
      </c>
      <c r="R134" s="42" t="s">
        <v>20</v>
      </c>
      <c r="S134" s="42" t="s">
        <v>20</v>
      </c>
      <c r="T134" s="42" t="s">
        <v>20</v>
      </c>
      <c r="U134" s="42" t="s">
        <v>20</v>
      </c>
      <c r="V134" s="42" t="s">
        <v>20</v>
      </c>
      <c r="W134" s="42" t="s">
        <v>20</v>
      </c>
      <c r="X134" s="42" t="s">
        <v>20</v>
      </c>
      <c r="Y134" s="42" t="s">
        <v>20</v>
      </c>
      <c r="Z134" s="42" t="s">
        <v>20</v>
      </c>
      <c r="AA134" s="42" t="s">
        <v>20</v>
      </c>
      <c r="AB134" s="42" t="s">
        <v>20</v>
      </c>
      <c r="AC134" s="42" t="s">
        <v>20</v>
      </c>
      <c r="AD134" s="42" t="s">
        <v>20</v>
      </c>
    </row>
    <row customFormat="true" ht="15" outlineLevel="0" r="135" s="301">
      <c r="A135" s="63" t="s">
        <v>162</v>
      </c>
      <c r="B135" s="42" t="n">
        <v>67.12</v>
      </c>
      <c r="C135" s="42" t="n">
        <v>8</v>
      </c>
      <c r="D135" s="42" t="n">
        <v>8</v>
      </c>
      <c r="E135" s="64" t="n">
        <f aca="false" ca="false" dt2D="false" dtr="false" t="normal">D135/B135</f>
        <v>0.11918951132300357</v>
      </c>
      <c r="F135" s="42" t="s">
        <v>20</v>
      </c>
      <c r="G135" s="42" t="s">
        <v>20</v>
      </c>
      <c r="H135" s="42" t="s">
        <v>20</v>
      </c>
      <c r="I135" s="42" t="s">
        <v>20</v>
      </c>
      <c r="J135" s="42" t="s">
        <v>20</v>
      </c>
      <c r="K135" s="42" t="s">
        <v>20</v>
      </c>
      <c r="L135" s="42" t="s">
        <v>20</v>
      </c>
      <c r="M135" s="42" t="s">
        <v>20</v>
      </c>
      <c r="N135" s="42" t="s">
        <v>20</v>
      </c>
      <c r="O135" s="42" t="s">
        <v>20</v>
      </c>
      <c r="P135" s="42" t="s">
        <v>20</v>
      </c>
      <c r="Q135" s="42" t="s">
        <v>20</v>
      </c>
      <c r="R135" s="42" t="s">
        <v>20</v>
      </c>
      <c r="S135" s="42" t="s">
        <v>20</v>
      </c>
      <c r="T135" s="42" t="s">
        <v>20</v>
      </c>
      <c r="U135" s="42" t="s">
        <v>20</v>
      </c>
      <c r="V135" s="42" t="s">
        <v>20</v>
      </c>
      <c r="W135" s="42" t="s">
        <v>20</v>
      </c>
      <c r="X135" s="42" t="s">
        <v>20</v>
      </c>
      <c r="Y135" s="42" t="s">
        <v>20</v>
      </c>
      <c r="Z135" s="42" t="s">
        <v>20</v>
      </c>
      <c r="AA135" s="42" t="s">
        <v>20</v>
      </c>
      <c r="AB135" s="42" t="s">
        <v>20</v>
      </c>
      <c r="AC135" s="42" t="s">
        <v>20</v>
      </c>
      <c r="AD135" s="42" t="s">
        <v>20</v>
      </c>
    </row>
    <row customFormat="true" ht="15" outlineLevel="0" r="136" s="341">
      <c r="A136" s="342" t="n"/>
      <c r="B136" s="66" t="n"/>
      <c r="C136" s="66" t="n"/>
      <c r="D136" s="66" t="n"/>
      <c r="E136" s="67" t="n"/>
      <c r="F136" s="66" t="n"/>
      <c r="G136" s="68" t="n"/>
      <c r="H136" s="66" t="n"/>
      <c r="I136" s="66" t="n"/>
      <c r="J136" s="66" t="n"/>
      <c r="K136" s="66" t="n"/>
      <c r="L136" s="66" t="n"/>
      <c r="M136" s="66" t="n"/>
      <c r="N136" s="66" t="n"/>
      <c r="O136" s="66" t="n"/>
      <c r="P136" s="66" t="n"/>
      <c r="Q136" s="66" t="n"/>
      <c r="R136" s="66" t="n"/>
      <c r="S136" s="66" t="n"/>
      <c r="T136" s="68" t="n"/>
      <c r="U136" s="66" t="n"/>
      <c r="V136" s="68" t="n"/>
      <c r="W136" s="66" t="n"/>
      <c r="X136" s="68" t="n"/>
      <c r="Y136" s="66" t="n"/>
      <c r="Z136" s="66" t="n"/>
      <c r="AA136" s="66" t="n"/>
      <c r="AB136" s="66" t="n"/>
      <c r="AC136" s="66" t="n"/>
      <c r="AD136" s="66" t="n"/>
    </row>
    <row customFormat="true" ht="15" outlineLevel="0" r="137" s="301">
      <c r="A137" s="42" t="s">
        <v>163</v>
      </c>
      <c r="B137" s="42" t="n"/>
      <c r="C137" s="42" t="n"/>
      <c r="D137" s="42" t="n"/>
      <c r="E137" s="64" t="n"/>
      <c r="F137" s="42" t="n"/>
      <c r="G137" s="62" t="n"/>
      <c r="H137" s="42" t="n"/>
      <c r="I137" s="42" t="n"/>
      <c r="J137" s="42" t="n"/>
      <c r="K137" s="42" t="n"/>
      <c r="L137" s="42" t="n"/>
      <c r="M137" s="42" t="n"/>
      <c r="N137" s="42" t="n"/>
      <c r="O137" s="42" t="n"/>
      <c r="P137" s="42" t="n"/>
      <c r="Q137" s="42" t="n"/>
      <c r="R137" s="42" t="n"/>
      <c r="S137" s="42" t="n"/>
      <c r="T137" s="62" t="n"/>
      <c r="U137" s="42" t="n"/>
      <c r="V137" s="42" t="n"/>
      <c r="W137" s="42" t="n"/>
      <c r="X137" s="62" t="n"/>
      <c r="Y137" s="42" t="n"/>
      <c r="Z137" s="42" t="n"/>
      <c r="AA137" s="42" t="n"/>
      <c r="AB137" s="42" t="n"/>
      <c r="AC137" s="42" t="n"/>
      <c r="AD137" s="42" t="n"/>
    </row>
    <row customFormat="true" ht="15" outlineLevel="0" r="138" s="301">
      <c r="A138" s="63" t="s">
        <v>166</v>
      </c>
      <c r="B138" s="42" t="n">
        <v>59.62</v>
      </c>
      <c r="C138" s="42" t="n">
        <v>24</v>
      </c>
      <c r="D138" s="42" t="n">
        <v>24</v>
      </c>
      <c r="E138" s="64" t="n">
        <f aca="false" ca="false" dt2D="false" dtr="false" t="normal">D138/B138</f>
        <v>0.402549480040255</v>
      </c>
      <c r="F138" s="42" t="n">
        <v>1</v>
      </c>
      <c r="G138" s="62" t="n">
        <v>4.2</v>
      </c>
      <c r="H138" s="42" t="s">
        <v>20</v>
      </c>
      <c r="I138" s="42" t="s">
        <v>20</v>
      </c>
      <c r="J138" s="42" t="s">
        <v>20</v>
      </c>
      <c r="K138" s="42" t="s">
        <v>20</v>
      </c>
      <c r="L138" s="42" t="n">
        <v>1</v>
      </c>
      <c r="M138" s="42" t="s">
        <v>20</v>
      </c>
      <c r="N138" s="42" t="n">
        <v>1</v>
      </c>
      <c r="O138" s="42" t="s">
        <v>20</v>
      </c>
      <c r="P138" s="42" t="s">
        <v>20</v>
      </c>
      <c r="Q138" s="42" t="s">
        <v>20</v>
      </c>
      <c r="R138" s="42" t="n">
        <v>1</v>
      </c>
      <c r="S138" s="42" t="s">
        <v>20</v>
      </c>
      <c r="T138" s="62" t="n">
        <v>100</v>
      </c>
      <c r="U138" s="42" t="n">
        <v>2</v>
      </c>
      <c r="V138" s="62" t="n">
        <v>9.9</v>
      </c>
      <c r="W138" s="42" t="n">
        <v>2</v>
      </c>
      <c r="X138" s="62" t="n">
        <v>8.4</v>
      </c>
      <c r="Y138" s="42" t="s">
        <v>20</v>
      </c>
      <c r="Z138" s="42" t="s">
        <v>20</v>
      </c>
      <c r="AA138" s="42" t="s">
        <v>20</v>
      </c>
      <c r="AB138" s="42" t="s">
        <v>20</v>
      </c>
      <c r="AC138" s="42" t="n">
        <v>2</v>
      </c>
      <c r="AD138" s="42" t="s">
        <v>20</v>
      </c>
    </row>
    <row customFormat="true" ht="15" outlineLevel="0" r="139" s="301">
      <c r="A139" s="342" t="n"/>
      <c r="B139" s="66" t="n"/>
      <c r="C139" s="66" t="n"/>
      <c r="D139" s="66" t="n"/>
      <c r="E139" s="64" t="n"/>
      <c r="F139" s="66" t="n"/>
      <c r="G139" s="62" t="n"/>
      <c r="H139" s="42" t="n"/>
      <c r="I139" s="42" t="n"/>
      <c r="J139" s="42" t="n"/>
      <c r="K139" s="42" t="n"/>
      <c r="L139" s="66" t="n"/>
      <c r="M139" s="42" t="n"/>
      <c r="N139" s="66" t="n"/>
      <c r="O139" s="42" t="n"/>
      <c r="P139" s="42" t="n"/>
      <c r="Q139" s="42" t="n"/>
      <c r="R139" s="66" t="n"/>
      <c r="S139" s="42" t="n"/>
      <c r="T139" s="62" t="n"/>
      <c r="U139" s="66" t="n"/>
      <c r="V139" s="68" t="n"/>
      <c r="W139" s="66" t="n"/>
      <c r="X139" s="62" t="n"/>
      <c r="Y139" s="42" t="n"/>
      <c r="Z139" s="42" t="n"/>
      <c r="AA139" s="42" t="n"/>
      <c r="AB139" s="42" t="n"/>
      <c r="AC139" s="66" t="n"/>
      <c r="AD139" s="42" t="n"/>
    </row>
    <row customFormat="true" ht="15" outlineLevel="0" r="140" s="301">
      <c r="A140" s="42" t="s">
        <v>168</v>
      </c>
      <c r="B140" s="42" t="n"/>
      <c r="C140" s="42" t="n"/>
      <c r="D140" s="42" t="n"/>
      <c r="E140" s="64" t="n"/>
      <c r="F140" s="42" t="n"/>
      <c r="G140" s="62" t="n"/>
      <c r="H140" s="42" t="n"/>
      <c r="I140" s="42" t="n"/>
      <c r="J140" s="42" t="n"/>
      <c r="K140" s="42" t="n"/>
      <c r="L140" s="42" t="n"/>
      <c r="M140" s="42" t="n"/>
      <c r="N140" s="66" t="n"/>
      <c r="O140" s="42" t="n"/>
      <c r="P140" s="42" t="n"/>
      <c r="Q140" s="42" t="n"/>
      <c r="R140" s="42" t="n"/>
      <c r="S140" s="42" t="n"/>
      <c r="T140" s="62" t="n"/>
      <c r="U140" s="42" t="n"/>
      <c r="V140" s="42" t="n"/>
      <c r="W140" s="42" t="n"/>
      <c r="X140" s="62" t="n"/>
      <c r="Y140" s="42" t="n"/>
      <c r="Z140" s="42" t="n"/>
      <c r="AA140" s="42" t="n"/>
      <c r="AB140" s="42" t="n"/>
      <c r="AC140" s="42" t="n"/>
      <c r="AD140" s="42" t="n"/>
    </row>
    <row customFormat="true" ht="15" outlineLevel="0" r="141" s="301">
      <c r="A141" s="81" t="s">
        <v>170</v>
      </c>
      <c r="B141" s="70" t="n">
        <v>6.45</v>
      </c>
      <c r="C141" s="42" t="n">
        <v>32</v>
      </c>
      <c r="D141" s="42" t="n">
        <v>32</v>
      </c>
      <c r="E141" s="64" t="n">
        <f aca="false" ca="false" dt2D="false" dtr="false" t="normal">D141/B141</f>
        <v>4.961240310077519</v>
      </c>
      <c r="F141" s="42" t="n">
        <v>3</v>
      </c>
      <c r="G141" s="62" t="n">
        <v>9.4</v>
      </c>
      <c r="H141" s="42" t="s">
        <v>20</v>
      </c>
      <c r="I141" s="42" t="s">
        <v>20</v>
      </c>
      <c r="J141" s="42" t="s">
        <v>20</v>
      </c>
      <c r="K141" s="42" t="s">
        <v>20</v>
      </c>
      <c r="L141" s="42" t="n">
        <v>3</v>
      </c>
      <c r="M141" s="42" t="s">
        <v>20</v>
      </c>
      <c r="N141" s="42" t="n">
        <v>2</v>
      </c>
      <c r="O141" s="42" t="s">
        <v>20</v>
      </c>
      <c r="P141" s="42" t="s">
        <v>20</v>
      </c>
      <c r="Q141" s="42" t="s">
        <v>20</v>
      </c>
      <c r="R141" s="42" t="n">
        <v>2</v>
      </c>
      <c r="S141" s="42" t="s">
        <v>20</v>
      </c>
      <c r="T141" s="62" t="n">
        <v>66.7</v>
      </c>
      <c r="U141" s="42" t="n">
        <v>3</v>
      </c>
      <c r="V141" s="62" t="n">
        <v>9.9</v>
      </c>
      <c r="W141" s="42" t="n">
        <v>3</v>
      </c>
      <c r="X141" s="62" t="n">
        <v>9.4</v>
      </c>
      <c r="Y141" s="42" t="s">
        <v>20</v>
      </c>
      <c r="Z141" s="42" t="s">
        <v>20</v>
      </c>
      <c r="AA141" s="42" t="s">
        <v>20</v>
      </c>
      <c r="AB141" s="42" t="s">
        <v>20</v>
      </c>
      <c r="AC141" s="42" t="n">
        <v>3</v>
      </c>
      <c r="AD141" s="42" t="s">
        <v>20</v>
      </c>
    </row>
    <row customFormat="true" ht="15" outlineLevel="0" r="142" s="301">
      <c r="A142" s="81" t="s">
        <v>169</v>
      </c>
      <c r="B142" s="62" t="n">
        <v>73.59</v>
      </c>
      <c r="C142" s="42" t="n">
        <v>44</v>
      </c>
      <c r="D142" s="42" t="n">
        <v>44</v>
      </c>
      <c r="E142" s="64" t="n">
        <f aca="false" ca="false" dt2D="false" dtr="false" t="normal">D142/B142</f>
        <v>0.5979073243647235</v>
      </c>
      <c r="F142" s="42" t="n">
        <v>4</v>
      </c>
      <c r="G142" s="62" t="n">
        <v>9.1</v>
      </c>
      <c r="H142" s="42" t="s">
        <v>20</v>
      </c>
      <c r="I142" s="42" t="s">
        <v>20</v>
      </c>
      <c r="J142" s="42" t="s">
        <v>20</v>
      </c>
      <c r="K142" s="42" t="s">
        <v>20</v>
      </c>
      <c r="L142" s="42" t="n">
        <v>4</v>
      </c>
      <c r="M142" s="42" t="s">
        <v>20</v>
      </c>
      <c r="N142" s="42" t="n">
        <v>4</v>
      </c>
      <c r="O142" s="42" t="s">
        <v>20</v>
      </c>
      <c r="P142" s="42" t="s">
        <v>20</v>
      </c>
      <c r="Q142" s="42" t="s">
        <v>20</v>
      </c>
      <c r="R142" s="42" t="n">
        <v>4</v>
      </c>
      <c r="S142" s="42" t="s">
        <v>20</v>
      </c>
      <c r="T142" s="62" t="n">
        <v>100</v>
      </c>
      <c r="U142" s="42" t="n">
        <v>4</v>
      </c>
      <c r="V142" s="62" t="n">
        <v>9.9</v>
      </c>
      <c r="W142" s="42" t="n">
        <v>4</v>
      </c>
      <c r="X142" s="62" t="n">
        <v>9.1</v>
      </c>
      <c r="Y142" s="42" t="s">
        <v>20</v>
      </c>
      <c r="Z142" s="42" t="s">
        <v>20</v>
      </c>
      <c r="AA142" s="42" t="s">
        <v>20</v>
      </c>
      <c r="AB142" s="42" t="s">
        <v>20</v>
      </c>
      <c r="AC142" s="42" t="n">
        <v>4</v>
      </c>
      <c r="AD142" s="42" t="s">
        <v>20</v>
      </c>
    </row>
    <row customFormat="true" ht="15" outlineLevel="0" r="143" s="341">
      <c r="A143" s="342" t="n"/>
      <c r="B143" s="66" t="n"/>
      <c r="C143" s="66" t="n"/>
      <c r="D143" s="66" t="n"/>
      <c r="E143" s="67" t="n"/>
      <c r="F143" s="66" t="n"/>
      <c r="G143" s="68" t="n"/>
      <c r="H143" s="66" t="n"/>
      <c r="I143" s="66" t="n"/>
      <c r="J143" s="66" t="n"/>
      <c r="K143" s="66" t="n"/>
      <c r="L143" s="66" t="n"/>
      <c r="M143" s="66" t="n"/>
      <c r="N143" s="66" t="n"/>
      <c r="O143" s="66" t="n"/>
      <c r="P143" s="66" t="n"/>
      <c r="Q143" s="66" t="n"/>
      <c r="R143" s="66" t="n"/>
      <c r="S143" s="66" t="n"/>
      <c r="T143" s="68" t="n"/>
      <c r="U143" s="66" t="n"/>
      <c r="V143" s="68" t="n"/>
      <c r="W143" s="66" t="n"/>
      <c r="X143" s="68" t="n"/>
      <c r="Y143" s="66" t="n"/>
      <c r="Z143" s="66" t="n"/>
      <c r="AA143" s="66" t="n"/>
      <c r="AB143" s="66" t="n"/>
      <c r="AC143" s="66" t="n"/>
      <c r="AD143" s="66" t="n"/>
    </row>
    <row customFormat="true" ht="15" outlineLevel="0" r="144" s="301">
      <c r="A144" s="42" t="s">
        <v>288</v>
      </c>
      <c r="B144" s="42" t="n"/>
      <c r="C144" s="42" t="n"/>
      <c r="D144" s="42" t="n"/>
      <c r="E144" s="64" t="n"/>
      <c r="F144" s="42" t="n"/>
      <c r="G144" s="62" t="n"/>
      <c r="H144" s="42" t="n"/>
      <c r="I144" s="42" t="n"/>
      <c r="J144" s="42" t="n"/>
      <c r="K144" s="42" t="n"/>
      <c r="L144" s="42" t="n"/>
      <c r="M144" s="42" t="n"/>
      <c r="N144" s="42" t="n"/>
      <c r="O144" s="42" t="n"/>
      <c r="P144" s="42" t="n"/>
      <c r="Q144" s="42" t="n"/>
      <c r="R144" s="42" t="n"/>
      <c r="S144" s="42" t="n"/>
      <c r="T144" s="62" t="n"/>
      <c r="U144" s="42" t="n"/>
      <c r="V144" s="42" t="n"/>
      <c r="W144" s="42" t="n"/>
      <c r="X144" s="62" t="n"/>
      <c r="Y144" s="42" t="n"/>
      <c r="Z144" s="42" t="n"/>
      <c r="AA144" s="42" t="n"/>
      <c r="AB144" s="42" t="n"/>
      <c r="AC144" s="42" t="n"/>
      <c r="AD144" s="42" t="n"/>
    </row>
    <row customFormat="true" ht="15" outlineLevel="0" r="145" s="301">
      <c r="A145" s="63" t="s">
        <v>289</v>
      </c>
      <c r="B145" s="42" t="n">
        <v>61.01</v>
      </c>
      <c r="C145" s="42" t="n">
        <v>8</v>
      </c>
      <c r="D145" s="42" t="n">
        <v>8</v>
      </c>
      <c r="E145" s="64" t="n">
        <f aca="false" ca="false" dt2D="false" dtr="false" t="normal">D145/B145</f>
        <v>0.1311260449106704</v>
      </c>
      <c r="F145" s="42" t="s">
        <v>20</v>
      </c>
      <c r="G145" s="42" t="s">
        <v>20</v>
      </c>
      <c r="H145" s="42" t="s">
        <v>20</v>
      </c>
      <c r="I145" s="42" t="s">
        <v>20</v>
      </c>
      <c r="J145" s="42" t="s">
        <v>20</v>
      </c>
      <c r="K145" s="42" t="s">
        <v>20</v>
      </c>
      <c r="L145" s="42" t="s">
        <v>20</v>
      </c>
      <c r="M145" s="42" t="s">
        <v>20</v>
      </c>
      <c r="N145" s="42" t="s">
        <v>20</v>
      </c>
      <c r="O145" s="42" t="s">
        <v>20</v>
      </c>
      <c r="P145" s="42" t="s">
        <v>20</v>
      </c>
      <c r="Q145" s="42" t="s">
        <v>20</v>
      </c>
      <c r="R145" s="42" t="s">
        <v>20</v>
      </c>
      <c r="S145" s="42" t="s">
        <v>20</v>
      </c>
      <c r="T145" s="42" t="s">
        <v>20</v>
      </c>
      <c r="U145" s="42" t="s">
        <v>20</v>
      </c>
      <c r="V145" s="42" t="s">
        <v>20</v>
      </c>
      <c r="W145" s="42" t="s">
        <v>20</v>
      </c>
      <c r="X145" s="42" t="s">
        <v>20</v>
      </c>
      <c r="Y145" s="42" t="s">
        <v>20</v>
      </c>
      <c r="Z145" s="42" t="s">
        <v>20</v>
      </c>
      <c r="AA145" s="42" t="s">
        <v>20</v>
      </c>
      <c r="AB145" s="42" t="s">
        <v>20</v>
      </c>
      <c r="AC145" s="42" t="s">
        <v>20</v>
      </c>
      <c r="AD145" s="42" t="s">
        <v>20</v>
      </c>
    </row>
    <row customFormat="true" ht="15" outlineLevel="0" r="146" s="301">
      <c r="A146" s="63" t="s">
        <v>92</v>
      </c>
      <c r="B146" s="42" t="n">
        <v>30.68</v>
      </c>
      <c r="C146" s="42" t="n">
        <v>4</v>
      </c>
      <c r="D146" s="42" t="n">
        <v>4</v>
      </c>
      <c r="E146" s="64" t="n">
        <f aca="false" ca="false" dt2D="false" dtr="false" t="normal">D146/B146</f>
        <v>0.1303780964797914</v>
      </c>
      <c r="F146" s="42" t="s">
        <v>20</v>
      </c>
      <c r="G146" s="42" t="s">
        <v>20</v>
      </c>
      <c r="H146" s="42" t="s">
        <v>20</v>
      </c>
      <c r="I146" s="42" t="s">
        <v>20</v>
      </c>
      <c r="J146" s="42" t="s">
        <v>20</v>
      </c>
      <c r="K146" s="42" t="s">
        <v>20</v>
      </c>
      <c r="L146" s="42" t="s">
        <v>20</v>
      </c>
      <c r="M146" s="42" t="s">
        <v>20</v>
      </c>
      <c r="N146" s="42" t="s">
        <v>20</v>
      </c>
      <c r="O146" s="42" t="s">
        <v>20</v>
      </c>
      <c r="P146" s="42" t="s">
        <v>20</v>
      </c>
      <c r="Q146" s="42" t="s">
        <v>20</v>
      </c>
      <c r="R146" s="42" t="s">
        <v>20</v>
      </c>
      <c r="S146" s="42" t="s">
        <v>20</v>
      </c>
      <c r="T146" s="42" t="s">
        <v>20</v>
      </c>
      <c r="U146" s="42" t="s">
        <v>20</v>
      </c>
      <c r="V146" s="42" t="s">
        <v>20</v>
      </c>
      <c r="W146" s="42" t="s">
        <v>20</v>
      </c>
      <c r="X146" s="42" t="s">
        <v>20</v>
      </c>
      <c r="Y146" s="42" t="s">
        <v>20</v>
      </c>
      <c r="Z146" s="42" t="s">
        <v>20</v>
      </c>
      <c r="AA146" s="42" t="s">
        <v>20</v>
      </c>
      <c r="AB146" s="42" t="s">
        <v>20</v>
      </c>
      <c r="AC146" s="42" t="s">
        <v>20</v>
      </c>
      <c r="AD146" s="42" t="s">
        <v>20</v>
      </c>
    </row>
    <row customFormat="true" ht="15" outlineLevel="0" r="147" s="301">
      <c r="A147" s="63" t="s">
        <v>290</v>
      </c>
      <c r="B147" s="42" t="n">
        <v>24.47</v>
      </c>
      <c r="C147" s="42" t="n">
        <v>12</v>
      </c>
      <c r="D147" s="42" t="n">
        <v>12</v>
      </c>
      <c r="E147" s="64" t="n">
        <f aca="false" ca="false" dt2D="false" dtr="false" t="normal">D147/B147</f>
        <v>0.4903964037597058</v>
      </c>
      <c r="F147" s="42" t="s">
        <v>20</v>
      </c>
      <c r="G147" s="42" t="s">
        <v>20</v>
      </c>
      <c r="H147" s="42" t="s">
        <v>20</v>
      </c>
      <c r="I147" s="42" t="s">
        <v>20</v>
      </c>
      <c r="J147" s="42" t="s">
        <v>20</v>
      </c>
      <c r="K147" s="42" t="s">
        <v>20</v>
      </c>
      <c r="L147" s="42" t="s">
        <v>20</v>
      </c>
      <c r="M147" s="42" t="s">
        <v>20</v>
      </c>
      <c r="N147" s="42" t="s">
        <v>20</v>
      </c>
      <c r="O147" s="42" t="s">
        <v>20</v>
      </c>
      <c r="P147" s="42" t="s">
        <v>20</v>
      </c>
      <c r="Q147" s="42" t="s">
        <v>20</v>
      </c>
      <c r="R147" s="42" t="s">
        <v>20</v>
      </c>
      <c r="S147" s="42" t="s">
        <v>20</v>
      </c>
      <c r="T147" s="42" t="s">
        <v>20</v>
      </c>
      <c r="U147" s="42" t="n">
        <v>1</v>
      </c>
      <c r="V147" s="42" t="n">
        <v>9.9</v>
      </c>
      <c r="W147" s="42" t="s">
        <v>20</v>
      </c>
      <c r="X147" s="42" t="s">
        <v>20</v>
      </c>
      <c r="Y147" s="42" t="s">
        <v>20</v>
      </c>
      <c r="Z147" s="42" t="s">
        <v>20</v>
      </c>
      <c r="AA147" s="42" t="s">
        <v>20</v>
      </c>
      <c r="AB147" s="42" t="s">
        <v>20</v>
      </c>
      <c r="AC147" s="42" t="s">
        <v>20</v>
      </c>
      <c r="AD147" s="42" t="s">
        <v>20</v>
      </c>
    </row>
    <row customFormat="true" ht="15" outlineLevel="0" r="148" s="301">
      <c r="A148" s="63" t="s">
        <v>291</v>
      </c>
      <c r="B148" s="42" t="n">
        <v>56.42</v>
      </c>
      <c r="C148" s="42" t="n">
        <v>20</v>
      </c>
      <c r="D148" s="42" t="n">
        <v>20</v>
      </c>
      <c r="E148" s="64" t="n">
        <f aca="false" ca="false" dt2D="false" dtr="false" t="normal">D148/B148</f>
        <v>0.3544842254519674</v>
      </c>
      <c r="F148" s="42" t="s">
        <v>20</v>
      </c>
      <c r="G148" s="42" t="s">
        <v>20</v>
      </c>
      <c r="H148" s="42" t="s">
        <v>20</v>
      </c>
      <c r="I148" s="42" t="s">
        <v>20</v>
      </c>
      <c r="J148" s="42" t="s">
        <v>20</v>
      </c>
      <c r="K148" s="42" t="s">
        <v>20</v>
      </c>
      <c r="L148" s="42" t="s">
        <v>20</v>
      </c>
      <c r="M148" s="42" t="s">
        <v>20</v>
      </c>
      <c r="N148" s="42" t="s">
        <v>20</v>
      </c>
      <c r="O148" s="42" t="s">
        <v>20</v>
      </c>
      <c r="P148" s="42" t="s">
        <v>20</v>
      </c>
      <c r="Q148" s="42" t="s">
        <v>20</v>
      </c>
      <c r="R148" s="42" t="s">
        <v>20</v>
      </c>
      <c r="S148" s="42" t="s">
        <v>20</v>
      </c>
      <c r="T148" s="42" t="s">
        <v>20</v>
      </c>
      <c r="U148" s="42" t="n">
        <v>1</v>
      </c>
      <c r="V148" s="42" t="n">
        <v>9.9</v>
      </c>
      <c r="W148" s="42" t="s">
        <v>20</v>
      </c>
      <c r="X148" s="42" t="s">
        <v>20</v>
      </c>
      <c r="Y148" s="42" t="s">
        <v>20</v>
      </c>
      <c r="Z148" s="42" t="s">
        <v>20</v>
      </c>
      <c r="AA148" s="42" t="s">
        <v>20</v>
      </c>
      <c r="AB148" s="42" t="s">
        <v>20</v>
      </c>
      <c r="AC148" s="42" t="s">
        <v>20</v>
      </c>
      <c r="AD148" s="42" t="s">
        <v>20</v>
      </c>
    </row>
    <row customFormat="true" ht="15" outlineLevel="0" r="149" s="341">
      <c r="A149" s="342" t="n"/>
      <c r="B149" s="66" t="n"/>
      <c r="C149" s="66" t="n"/>
      <c r="D149" s="66" t="n"/>
      <c r="E149" s="67" t="n"/>
      <c r="F149" s="66" t="n"/>
      <c r="G149" s="68" t="n"/>
      <c r="H149" s="66" t="n"/>
      <c r="I149" s="66" t="n"/>
      <c r="J149" s="66" t="n"/>
      <c r="K149" s="66" t="n"/>
      <c r="L149" s="66" t="n"/>
      <c r="M149" s="66" t="n"/>
      <c r="N149" s="66" t="n"/>
      <c r="O149" s="66" t="n"/>
      <c r="P149" s="66" t="n"/>
      <c r="Q149" s="66" t="n"/>
      <c r="R149" s="66" t="n"/>
      <c r="S149" s="66" t="n"/>
      <c r="T149" s="68" t="n"/>
      <c r="U149" s="66" t="n"/>
      <c r="V149" s="68" t="n"/>
      <c r="W149" s="66" t="n"/>
      <c r="X149" s="68" t="n"/>
      <c r="Y149" s="66" t="n"/>
      <c r="Z149" s="66" t="n"/>
      <c r="AA149" s="66" t="n"/>
      <c r="AB149" s="66" t="n"/>
      <c r="AC149" s="66" t="n"/>
      <c r="AD149" s="66" t="n"/>
    </row>
    <row customFormat="true" ht="15" outlineLevel="0" r="150" s="301">
      <c r="A150" s="42" t="s">
        <v>171</v>
      </c>
      <c r="B150" s="42" t="n"/>
      <c r="C150" s="42" t="n"/>
      <c r="D150" s="42" t="n"/>
      <c r="E150" s="64" t="n"/>
      <c r="F150" s="42" t="n"/>
      <c r="G150" s="62" t="n"/>
      <c r="H150" s="42" t="n"/>
      <c r="I150" s="42" t="n"/>
      <c r="J150" s="42" t="n"/>
      <c r="K150" s="42" t="n"/>
      <c r="L150" s="42" t="n"/>
      <c r="M150" s="42" t="n"/>
      <c r="N150" s="42" t="n"/>
      <c r="O150" s="42" t="n"/>
      <c r="P150" s="42" t="n"/>
      <c r="Q150" s="42" t="n"/>
      <c r="R150" s="42" t="n"/>
      <c r="S150" s="42" t="n"/>
      <c r="T150" s="62" t="n"/>
      <c r="U150" s="42" t="n"/>
      <c r="V150" s="42" t="n"/>
      <c r="W150" s="42" t="n"/>
      <c r="X150" s="62" t="n"/>
      <c r="Y150" s="42" t="n"/>
      <c r="Z150" s="42" t="n"/>
      <c r="AA150" s="42" t="n"/>
      <c r="AB150" s="42" t="n"/>
      <c r="AC150" s="42" t="n"/>
      <c r="AD150" s="42" t="n"/>
    </row>
    <row customFormat="true" ht="15" outlineLevel="0" r="151" s="301">
      <c r="A151" s="63" t="s">
        <v>172</v>
      </c>
      <c r="B151" s="42" t="n">
        <v>51.3</v>
      </c>
      <c r="C151" s="42" t="n">
        <v>8</v>
      </c>
      <c r="D151" s="42" t="n">
        <v>8</v>
      </c>
      <c r="E151" s="64" t="n">
        <f aca="false" ca="false" dt2D="false" dtr="false" t="normal">D151/B151</f>
        <v>0.15594541910331386</v>
      </c>
      <c r="F151" s="42" t="s">
        <v>20</v>
      </c>
      <c r="G151" s="42" t="s">
        <v>20</v>
      </c>
      <c r="H151" s="42" t="s">
        <v>20</v>
      </c>
      <c r="I151" s="42" t="s">
        <v>20</v>
      </c>
      <c r="J151" s="42" t="s">
        <v>20</v>
      </c>
      <c r="K151" s="42" t="s">
        <v>20</v>
      </c>
      <c r="L151" s="42" t="s">
        <v>20</v>
      </c>
      <c r="M151" s="42" t="s">
        <v>20</v>
      </c>
      <c r="N151" s="42" t="s">
        <v>20</v>
      </c>
      <c r="O151" s="42" t="s">
        <v>20</v>
      </c>
      <c r="P151" s="42" t="s">
        <v>20</v>
      </c>
      <c r="Q151" s="42" t="s">
        <v>20</v>
      </c>
      <c r="R151" s="42" t="s">
        <v>20</v>
      </c>
      <c r="S151" s="42" t="s">
        <v>20</v>
      </c>
      <c r="T151" s="42" t="s">
        <v>20</v>
      </c>
      <c r="U151" s="42" t="s">
        <v>20</v>
      </c>
      <c r="V151" s="42" t="s">
        <v>20</v>
      </c>
      <c r="W151" s="42" t="s">
        <v>20</v>
      </c>
      <c r="X151" s="42" t="s">
        <v>20</v>
      </c>
      <c r="Y151" s="42" t="s">
        <v>20</v>
      </c>
      <c r="Z151" s="42" t="s">
        <v>20</v>
      </c>
      <c r="AA151" s="42" t="s">
        <v>20</v>
      </c>
      <c r="AB151" s="42" t="s">
        <v>20</v>
      </c>
      <c r="AC151" s="42" t="s">
        <v>20</v>
      </c>
      <c r="AD151" s="42" t="s">
        <v>20</v>
      </c>
    </row>
    <row customFormat="true" ht="15" outlineLevel="0" r="152" s="301">
      <c r="A152" s="63" t="s">
        <v>173</v>
      </c>
      <c r="B152" s="42" t="n">
        <v>54.38</v>
      </c>
      <c r="C152" s="42" t="n">
        <v>4</v>
      </c>
      <c r="D152" s="42" t="n">
        <v>4</v>
      </c>
      <c r="E152" s="64" t="n">
        <f aca="false" ca="false" dt2D="false" dtr="false" t="normal">D152/B152</f>
        <v>0.07355645457888929</v>
      </c>
      <c r="F152" s="42" t="s">
        <v>20</v>
      </c>
      <c r="G152" s="42" t="s">
        <v>20</v>
      </c>
      <c r="H152" s="42" t="s">
        <v>20</v>
      </c>
      <c r="I152" s="42" t="s">
        <v>20</v>
      </c>
      <c r="J152" s="42" t="s">
        <v>20</v>
      </c>
      <c r="K152" s="42" t="s">
        <v>20</v>
      </c>
      <c r="L152" s="42" t="s">
        <v>20</v>
      </c>
      <c r="M152" s="42" t="s">
        <v>20</v>
      </c>
      <c r="N152" s="42" t="s">
        <v>20</v>
      </c>
      <c r="O152" s="42" t="s">
        <v>20</v>
      </c>
      <c r="P152" s="42" t="s">
        <v>20</v>
      </c>
      <c r="Q152" s="42" t="s">
        <v>20</v>
      </c>
      <c r="R152" s="42" t="s">
        <v>20</v>
      </c>
      <c r="S152" s="42" t="s">
        <v>20</v>
      </c>
      <c r="T152" s="42" t="s">
        <v>20</v>
      </c>
      <c r="U152" s="42" t="s">
        <v>20</v>
      </c>
      <c r="V152" s="42" t="s">
        <v>20</v>
      </c>
      <c r="W152" s="42" t="s">
        <v>20</v>
      </c>
      <c r="X152" s="42" t="s">
        <v>20</v>
      </c>
      <c r="Y152" s="42" t="s">
        <v>20</v>
      </c>
      <c r="Z152" s="42" t="s">
        <v>20</v>
      </c>
      <c r="AA152" s="42" t="s">
        <v>20</v>
      </c>
      <c r="AB152" s="42" t="s">
        <v>20</v>
      </c>
      <c r="AC152" s="42" t="s">
        <v>20</v>
      </c>
      <c r="AD152" s="42" t="s">
        <v>20</v>
      </c>
    </row>
    <row customFormat="true" ht="15" outlineLevel="0" r="153" s="301">
      <c r="A153" s="63" t="s">
        <v>174</v>
      </c>
      <c r="B153" s="42" t="n">
        <v>46.18</v>
      </c>
      <c r="C153" s="42" t="n">
        <v>16</v>
      </c>
      <c r="D153" s="42" t="n">
        <v>16</v>
      </c>
      <c r="E153" s="64" t="n">
        <f aca="false" ca="false" dt2D="false" dtr="false" t="normal">D153/B153</f>
        <v>0.34647033347769596</v>
      </c>
      <c r="F153" s="42" t="s">
        <v>20</v>
      </c>
      <c r="G153" s="42" t="s">
        <v>20</v>
      </c>
      <c r="H153" s="42" t="s">
        <v>20</v>
      </c>
      <c r="I153" s="42" t="s">
        <v>20</v>
      </c>
      <c r="J153" s="42" t="s">
        <v>20</v>
      </c>
      <c r="K153" s="42" t="s">
        <v>20</v>
      </c>
      <c r="L153" s="42" t="s">
        <v>20</v>
      </c>
      <c r="M153" s="42" t="s">
        <v>20</v>
      </c>
      <c r="N153" s="42" t="s">
        <v>20</v>
      </c>
      <c r="O153" s="42" t="s">
        <v>20</v>
      </c>
      <c r="P153" s="42" t="s">
        <v>20</v>
      </c>
      <c r="Q153" s="42" t="s">
        <v>20</v>
      </c>
      <c r="R153" s="42" t="s">
        <v>20</v>
      </c>
      <c r="S153" s="42" t="s">
        <v>20</v>
      </c>
      <c r="T153" s="42" t="s">
        <v>20</v>
      </c>
      <c r="U153" s="42" t="n">
        <v>1</v>
      </c>
      <c r="V153" s="42" t="n">
        <v>9.9</v>
      </c>
      <c r="W153" s="42" t="s">
        <v>20</v>
      </c>
      <c r="X153" s="42" t="s">
        <v>20</v>
      </c>
      <c r="Y153" s="42" t="s">
        <v>20</v>
      </c>
      <c r="Z153" s="42" t="s">
        <v>20</v>
      </c>
      <c r="AA153" s="42" t="s">
        <v>20</v>
      </c>
      <c r="AB153" s="42" t="s">
        <v>20</v>
      </c>
      <c r="AC153" s="42" t="s">
        <v>20</v>
      </c>
      <c r="AD153" s="42" t="s">
        <v>20</v>
      </c>
    </row>
    <row customFormat="true" ht="15" outlineLevel="0" r="154" s="341">
      <c r="A154" s="342" t="n"/>
      <c r="B154" s="66" t="n"/>
      <c r="C154" s="66" t="n"/>
      <c r="D154" s="66" t="n"/>
      <c r="E154" s="67" t="n"/>
      <c r="F154" s="66" t="n"/>
      <c r="G154" s="68" t="n"/>
      <c r="H154" s="66" t="n"/>
      <c r="I154" s="66" t="n"/>
      <c r="J154" s="66" t="n"/>
      <c r="K154" s="66" t="n"/>
      <c r="L154" s="66" t="n"/>
      <c r="M154" s="66" t="n"/>
      <c r="N154" s="66" t="n"/>
      <c r="O154" s="66" t="n"/>
      <c r="P154" s="66" t="n"/>
      <c r="Q154" s="66" t="n"/>
      <c r="R154" s="66" t="n"/>
      <c r="S154" s="66" t="n"/>
      <c r="T154" s="68" t="n"/>
      <c r="U154" s="66" t="n"/>
      <c r="V154" s="66" t="n"/>
      <c r="W154" s="66" t="n"/>
      <c r="X154" s="68" t="n"/>
      <c r="Y154" s="66" t="n"/>
      <c r="Z154" s="66" t="n"/>
      <c r="AA154" s="66" t="n"/>
      <c r="AB154" s="66" t="n"/>
      <c r="AC154" s="66" t="n"/>
      <c r="AD154" s="66" t="n"/>
    </row>
    <row customFormat="true" ht="15" outlineLevel="0" r="155" s="301">
      <c r="A155" s="42" t="s">
        <v>175</v>
      </c>
      <c r="B155" s="42" t="n"/>
      <c r="C155" s="42" t="n"/>
      <c r="D155" s="42" t="n"/>
      <c r="E155" s="64" t="n"/>
      <c r="F155" s="42" t="n"/>
      <c r="G155" s="62" t="n"/>
      <c r="H155" s="42" t="n"/>
      <c r="I155" s="42" t="n"/>
      <c r="J155" s="42" t="n"/>
      <c r="K155" s="42" t="n"/>
      <c r="L155" s="42" t="n"/>
      <c r="M155" s="42" t="n"/>
      <c r="N155" s="42" t="n"/>
      <c r="O155" s="42" t="n"/>
      <c r="P155" s="42" t="n"/>
      <c r="Q155" s="42" t="n"/>
      <c r="R155" s="42" t="n"/>
      <c r="S155" s="42" t="n"/>
      <c r="T155" s="62" t="n"/>
      <c r="U155" s="42" t="n"/>
      <c r="V155" s="42" t="n"/>
      <c r="W155" s="42" t="n"/>
      <c r="X155" s="62" t="n"/>
      <c r="Y155" s="42" t="n"/>
      <c r="Z155" s="42" t="n"/>
      <c r="AA155" s="42" t="n"/>
      <c r="AB155" s="42" t="n"/>
      <c r="AC155" s="42" t="n"/>
      <c r="AD155" s="42" t="n"/>
    </row>
    <row customFormat="true" ht="15" outlineLevel="0" r="156" s="301">
      <c r="A156" s="63" t="s">
        <v>180</v>
      </c>
      <c r="B156" s="42" t="n">
        <v>39.56</v>
      </c>
      <c r="C156" s="42" t="n">
        <v>48</v>
      </c>
      <c r="D156" s="42" t="n">
        <v>48</v>
      </c>
      <c r="E156" s="64" t="n">
        <f aca="false" ca="false" dt2D="false" dtr="false" t="normal">D156/B156</f>
        <v>1.2133468149646107</v>
      </c>
      <c r="F156" s="42" t="n">
        <v>2</v>
      </c>
      <c r="G156" s="62" t="n">
        <v>4.2</v>
      </c>
      <c r="H156" s="42" t="s">
        <v>20</v>
      </c>
      <c r="I156" s="42" t="s">
        <v>20</v>
      </c>
      <c r="J156" s="42" t="s">
        <v>20</v>
      </c>
      <c r="K156" s="42" t="s">
        <v>20</v>
      </c>
      <c r="L156" s="42" t="n">
        <v>2</v>
      </c>
      <c r="M156" s="42" t="s">
        <v>20</v>
      </c>
      <c r="N156" s="42" t="n">
        <v>1</v>
      </c>
      <c r="O156" s="42" t="s">
        <v>20</v>
      </c>
      <c r="P156" s="42" t="s">
        <v>20</v>
      </c>
      <c r="Q156" s="42" t="s">
        <v>20</v>
      </c>
      <c r="R156" s="42" t="n">
        <v>1</v>
      </c>
      <c r="S156" s="42" t="s">
        <v>20</v>
      </c>
      <c r="T156" s="62" t="n">
        <v>50</v>
      </c>
      <c r="U156" s="42" t="n">
        <v>4</v>
      </c>
      <c r="V156" s="62" t="n">
        <v>9.9</v>
      </c>
      <c r="W156" s="42" t="n">
        <v>2</v>
      </c>
      <c r="X156" s="62" t="n">
        <v>4.2</v>
      </c>
      <c r="Y156" s="42" t="s">
        <v>20</v>
      </c>
      <c r="Z156" s="42" t="s">
        <v>20</v>
      </c>
      <c r="AA156" s="42" t="s">
        <v>20</v>
      </c>
      <c r="AB156" s="42" t="s">
        <v>20</v>
      </c>
      <c r="AC156" s="42" t="n">
        <v>2</v>
      </c>
      <c r="AD156" s="42" t="s">
        <v>20</v>
      </c>
    </row>
    <row customFormat="true" ht="15" outlineLevel="0" r="157" s="301">
      <c r="A157" s="63" t="s">
        <v>178</v>
      </c>
      <c r="B157" s="42" t="n">
        <v>23.69</v>
      </c>
      <c r="C157" s="42" t="n">
        <v>60</v>
      </c>
      <c r="D157" s="42" t="n">
        <v>60</v>
      </c>
      <c r="E157" s="64" t="n">
        <f aca="false" ca="false" dt2D="false" dtr="false" t="normal">D157/B157</f>
        <v>2.5327142254115658</v>
      </c>
      <c r="F157" s="42" t="n">
        <v>2</v>
      </c>
      <c r="G157" s="62" t="n">
        <v>3.4</v>
      </c>
      <c r="H157" s="42" t="s">
        <v>20</v>
      </c>
      <c r="I157" s="42" t="s">
        <v>20</v>
      </c>
      <c r="J157" s="42" t="s">
        <v>20</v>
      </c>
      <c r="K157" s="42" t="s">
        <v>20</v>
      </c>
      <c r="L157" s="42" t="n">
        <v>2</v>
      </c>
      <c r="M157" s="42" t="s">
        <v>20</v>
      </c>
      <c r="N157" s="42" t="n">
        <v>2</v>
      </c>
      <c r="O157" s="42" t="s">
        <v>20</v>
      </c>
      <c r="P157" s="42" t="s">
        <v>20</v>
      </c>
      <c r="Q157" s="42" t="s">
        <v>20</v>
      </c>
      <c r="R157" s="42" t="n">
        <v>2</v>
      </c>
      <c r="S157" s="42" t="s">
        <v>20</v>
      </c>
      <c r="T157" s="62" t="n">
        <v>100</v>
      </c>
      <c r="U157" s="42" t="n">
        <v>5</v>
      </c>
      <c r="V157" s="62" t="n">
        <v>9.9</v>
      </c>
      <c r="W157" s="42" t="n">
        <v>2</v>
      </c>
      <c r="X157" s="62" t="n">
        <v>3.4</v>
      </c>
      <c r="Y157" s="42" t="s">
        <v>20</v>
      </c>
      <c r="Z157" s="42" t="s">
        <v>20</v>
      </c>
      <c r="AA157" s="42" t="s">
        <v>20</v>
      </c>
      <c r="AB157" s="42" t="s">
        <v>20</v>
      </c>
      <c r="AC157" s="42" t="n">
        <v>2</v>
      </c>
      <c r="AD157" s="42" t="s">
        <v>20</v>
      </c>
    </row>
    <row customFormat="true" ht="15" outlineLevel="0" r="158" s="301">
      <c r="A158" s="80" t="s">
        <v>292</v>
      </c>
      <c r="B158" s="42" t="n">
        <v>36</v>
      </c>
      <c r="C158" s="42" t="n">
        <v>60</v>
      </c>
      <c r="D158" s="42" t="n">
        <v>60</v>
      </c>
      <c r="E158" s="64" t="n">
        <f aca="false" ca="false" dt2D="false" dtr="false" t="normal">D158/B158</f>
        <v>1.6666666666666667</v>
      </c>
      <c r="F158" s="42" t="n">
        <v>3</v>
      </c>
      <c r="G158" s="62" t="n">
        <v>5</v>
      </c>
      <c r="H158" s="42" t="s">
        <v>20</v>
      </c>
      <c r="I158" s="42" t="s">
        <v>20</v>
      </c>
      <c r="J158" s="42" t="s">
        <v>20</v>
      </c>
      <c r="K158" s="42" t="s">
        <v>20</v>
      </c>
      <c r="L158" s="42" t="n">
        <v>3</v>
      </c>
      <c r="M158" s="42" t="s">
        <v>20</v>
      </c>
      <c r="N158" s="42" t="n">
        <v>0</v>
      </c>
      <c r="O158" s="42" t="s">
        <v>20</v>
      </c>
      <c r="P158" s="42" t="s">
        <v>20</v>
      </c>
      <c r="Q158" s="42" t="s">
        <v>20</v>
      </c>
      <c r="R158" s="42" t="n">
        <v>0</v>
      </c>
      <c r="S158" s="42" t="s">
        <v>20</v>
      </c>
      <c r="T158" s="62" t="n">
        <v>0</v>
      </c>
      <c r="U158" s="42" t="n">
        <v>5</v>
      </c>
      <c r="V158" s="62" t="n">
        <v>9.9</v>
      </c>
      <c r="W158" s="42" t="n">
        <v>2</v>
      </c>
      <c r="X158" s="62" t="n">
        <v>3.4</v>
      </c>
      <c r="Y158" s="42" t="s">
        <v>20</v>
      </c>
      <c r="Z158" s="42" t="s">
        <v>20</v>
      </c>
      <c r="AA158" s="42" t="s">
        <v>20</v>
      </c>
      <c r="AB158" s="42" t="s">
        <v>20</v>
      </c>
      <c r="AC158" s="42" t="n">
        <v>2</v>
      </c>
      <c r="AD158" s="42" t="s">
        <v>20</v>
      </c>
    </row>
    <row customFormat="true" ht="15" outlineLevel="0" r="159" s="301">
      <c r="A159" s="63" t="s">
        <v>181</v>
      </c>
      <c r="B159" s="42" t="n">
        <v>48.98</v>
      </c>
      <c r="C159" s="77" t="n">
        <v>68</v>
      </c>
      <c r="D159" s="77" t="n">
        <v>68</v>
      </c>
      <c r="E159" s="64" t="n">
        <f aca="false" ca="false" dt2D="false" dtr="false" t="normal">D159/B159</f>
        <v>1.3883217639853003</v>
      </c>
      <c r="F159" s="42" t="n">
        <v>3</v>
      </c>
      <c r="G159" s="62" t="n">
        <v>4.5</v>
      </c>
      <c r="H159" s="42" t="s">
        <v>20</v>
      </c>
      <c r="I159" s="42" t="s">
        <v>20</v>
      </c>
      <c r="J159" s="42" t="s">
        <v>20</v>
      </c>
      <c r="K159" s="42" t="s">
        <v>20</v>
      </c>
      <c r="L159" s="42" t="n">
        <v>3</v>
      </c>
      <c r="M159" s="42" t="s">
        <v>20</v>
      </c>
      <c r="N159" s="42" t="n">
        <v>1</v>
      </c>
      <c r="O159" s="42" t="s">
        <v>20</v>
      </c>
      <c r="P159" s="42" t="s">
        <v>20</v>
      </c>
      <c r="Q159" s="42" t="s">
        <v>20</v>
      </c>
      <c r="R159" s="42" t="n">
        <v>1</v>
      </c>
      <c r="S159" s="42" t="s">
        <v>20</v>
      </c>
      <c r="T159" s="62" t="n">
        <v>33.4</v>
      </c>
      <c r="U159" s="42" t="n">
        <v>6</v>
      </c>
      <c r="V159" s="62" t="n">
        <v>9.9</v>
      </c>
      <c r="W159" s="42" t="n">
        <v>2</v>
      </c>
      <c r="X159" s="62" t="n">
        <v>3</v>
      </c>
      <c r="Y159" s="42" t="s">
        <v>20</v>
      </c>
      <c r="Z159" s="42" t="s">
        <v>20</v>
      </c>
      <c r="AA159" s="42" t="s">
        <v>20</v>
      </c>
      <c r="AB159" s="42" t="s">
        <v>20</v>
      </c>
      <c r="AC159" s="42" t="n">
        <v>2</v>
      </c>
      <c r="AD159" s="42" t="s">
        <v>20</v>
      </c>
    </row>
    <row customFormat="true" ht="15" outlineLevel="0" r="160" s="301">
      <c r="A160" s="63" t="s">
        <v>177</v>
      </c>
      <c r="B160" s="42" t="n">
        <v>16.12</v>
      </c>
      <c r="C160" s="42" t="n">
        <v>32</v>
      </c>
      <c r="D160" s="42" t="n">
        <v>32</v>
      </c>
      <c r="E160" s="64" t="n">
        <f aca="false" ca="false" dt2D="false" dtr="false" t="normal">D160/B160</f>
        <v>1.9851116625310172</v>
      </c>
      <c r="F160" s="42" t="s">
        <v>20</v>
      </c>
      <c r="G160" s="42" t="s">
        <v>20</v>
      </c>
      <c r="H160" s="42" t="s">
        <v>20</v>
      </c>
      <c r="I160" s="42" t="s">
        <v>20</v>
      </c>
      <c r="J160" s="42" t="s">
        <v>20</v>
      </c>
      <c r="K160" s="42" t="s">
        <v>20</v>
      </c>
      <c r="L160" s="42" t="s">
        <v>20</v>
      </c>
      <c r="M160" s="42" t="s">
        <v>20</v>
      </c>
      <c r="N160" s="42" t="s">
        <v>20</v>
      </c>
      <c r="O160" s="42" t="s">
        <v>20</v>
      </c>
      <c r="P160" s="42" t="s">
        <v>20</v>
      </c>
      <c r="Q160" s="42" t="s">
        <v>20</v>
      </c>
      <c r="R160" s="42" t="s">
        <v>20</v>
      </c>
      <c r="S160" s="42" t="s">
        <v>20</v>
      </c>
      <c r="T160" s="42" t="s">
        <v>20</v>
      </c>
      <c r="U160" s="42" t="n">
        <v>3</v>
      </c>
      <c r="V160" s="62" t="n">
        <v>9.9</v>
      </c>
      <c r="W160" s="42" t="s">
        <v>20</v>
      </c>
      <c r="X160" s="42" t="s">
        <v>20</v>
      </c>
      <c r="Y160" s="42" t="s">
        <v>20</v>
      </c>
      <c r="Z160" s="42" t="s">
        <v>20</v>
      </c>
      <c r="AA160" s="42" t="s">
        <v>20</v>
      </c>
      <c r="AB160" s="42" t="s">
        <v>20</v>
      </c>
      <c r="AC160" s="42" t="s">
        <v>20</v>
      </c>
      <c r="AD160" s="42" t="s">
        <v>20</v>
      </c>
    </row>
    <row customFormat="true" ht="15" outlineLevel="0" r="161" s="301">
      <c r="A161" s="63" t="s">
        <v>182</v>
      </c>
      <c r="B161" s="42" t="n">
        <v>40.24</v>
      </c>
      <c r="C161" s="42" t="n">
        <v>56</v>
      </c>
      <c r="D161" s="42" t="n">
        <v>56</v>
      </c>
      <c r="E161" s="64" t="n">
        <f aca="false" ca="false" dt2D="false" dtr="false" t="normal">D161/B161</f>
        <v>1.3916500994035785</v>
      </c>
      <c r="F161" s="42" t="s">
        <v>20</v>
      </c>
      <c r="G161" s="42" t="s">
        <v>20</v>
      </c>
      <c r="H161" s="42" t="s">
        <v>20</v>
      </c>
      <c r="I161" s="42" t="s">
        <v>20</v>
      </c>
      <c r="J161" s="42" t="s">
        <v>20</v>
      </c>
      <c r="K161" s="42" t="s">
        <v>20</v>
      </c>
      <c r="L161" s="42" t="s">
        <v>20</v>
      </c>
      <c r="M161" s="42" t="s">
        <v>20</v>
      </c>
      <c r="N161" s="42" t="s">
        <v>20</v>
      </c>
      <c r="O161" s="42" t="s">
        <v>20</v>
      </c>
      <c r="P161" s="42" t="s">
        <v>20</v>
      </c>
      <c r="Q161" s="42" t="s">
        <v>20</v>
      </c>
      <c r="R161" s="42" t="s">
        <v>20</v>
      </c>
      <c r="S161" s="42" t="s">
        <v>20</v>
      </c>
      <c r="T161" s="42" t="s">
        <v>20</v>
      </c>
      <c r="U161" s="42" t="n">
        <v>5</v>
      </c>
      <c r="V161" s="62" t="n">
        <v>9.9</v>
      </c>
      <c r="W161" s="42" t="s">
        <v>20</v>
      </c>
      <c r="X161" s="42" t="s">
        <v>20</v>
      </c>
      <c r="Y161" s="42" t="s">
        <v>20</v>
      </c>
      <c r="Z161" s="42" t="s">
        <v>20</v>
      </c>
      <c r="AA161" s="42" t="s">
        <v>20</v>
      </c>
      <c r="AB161" s="42" t="s">
        <v>20</v>
      </c>
      <c r="AC161" s="42" t="s">
        <v>20</v>
      </c>
      <c r="AD161" s="42" t="s">
        <v>20</v>
      </c>
    </row>
    <row customFormat="true" ht="15" outlineLevel="0" r="162" s="301">
      <c r="A162" s="63" t="s">
        <v>176</v>
      </c>
      <c r="B162" s="42" t="n">
        <v>40.75</v>
      </c>
      <c r="C162" s="42" t="n">
        <v>44</v>
      </c>
      <c r="D162" s="42" t="n">
        <v>44</v>
      </c>
      <c r="E162" s="64" t="n">
        <f aca="false" ca="false" dt2D="false" dtr="false" t="normal">D162/B162</f>
        <v>1.0797546012269938</v>
      </c>
      <c r="F162" s="42" t="n">
        <v>4</v>
      </c>
      <c r="G162" s="42" t="n">
        <v>9.1</v>
      </c>
      <c r="H162" s="42" t="s">
        <v>20</v>
      </c>
      <c r="I162" s="42" t="s">
        <v>20</v>
      </c>
      <c r="J162" s="42" t="s">
        <v>20</v>
      </c>
      <c r="K162" s="42" t="s">
        <v>20</v>
      </c>
      <c r="L162" s="42" t="n">
        <v>4</v>
      </c>
      <c r="M162" s="42" t="s">
        <v>20</v>
      </c>
      <c r="N162" s="42" t="n">
        <v>0</v>
      </c>
      <c r="O162" s="42" t="s">
        <v>20</v>
      </c>
      <c r="P162" s="42" t="s">
        <v>20</v>
      </c>
      <c r="Q162" s="42" t="s">
        <v>20</v>
      </c>
      <c r="R162" s="42" t="n">
        <v>0</v>
      </c>
      <c r="S162" s="42" t="s">
        <v>20</v>
      </c>
      <c r="T162" s="42" t="n">
        <v>0</v>
      </c>
      <c r="U162" s="42" t="n">
        <v>4</v>
      </c>
      <c r="V162" s="42" t="n">
        <v>9.9</v>
      </c>
      <c r="W162" s="42" t="n">
        <v>4</v>
      </c>
      <c r="X162" s="42" t="n">
        <v>9.1</v>
      </c>
      <c r="Y162" s="42" t="s">
        <v>20</v>
      </c>
      <c r="Z162" s="42" t="s">
        <v>20</v>
      </c>
      <c r="AA162" s="42" t="s">
        <v>20</v>
      </c>
      <c r="AB162" s="42" t="s">
        <v>20</v>
      </c>
      <c r="AC162" s="42" t="n">
        <v>4</v>
      </c>
      <c r="AD162" s="42" t="s">
        <v>20</v>
      </c>
    </row>
    <row customFormat="true" ht="15" outlineLevel="0" r="163" s="341">
      <c r="A163" s="342" t="n"/>
      <c r="B163" s="66" t="n"/>
      <c r="C163" s="66" t="n"/>
      <c r="D163" s="66" t="n"/>
      <c r="E163" s="67" t="n"/>
      <c r="F163" s="66" t="n"/>
      <c r="G163" s="68" t="n"/>
      <c r="H163" s="66" t="n"/>
      <c r="I163" s="66" t="n"/>
      <c r="J163" s="66" t="n"/>
      <c r="K163" s="66" t="n"/>
      <c r="L163" s="66" t="n"/>
      <c r="M163" s="66" t="n"/>
      <c r="N163" s="66" t="n"/>
      <c r="O163" s="66" t="n"/>
      <c r="P163" s="66" t="n"/>
      <c r="Q163" s="66" t="n"/>
      <c r="R163" s="66" t="n"/>
      <c r="S163" s="66" t="n"/>
      <c r="T163" s="68" t="n"/>
      <c r="U163" s="66" t="n"/>
      <c r="V163" s="68" t="n"/>
      <c r="W163" s="66" t="n"/>
      <c r="X163" s="68" t="n"/>
      <c r="Y163" s="66" t="n"/>
      <c r="Z163" s="66" t="n"/>
      <c r="AA163" s="66" t="n"/>
      <c r="AB163" s="66" t="n"/>
      <c r="AC163" s="66" t="n"/>
      <c r="AD163" s="66" t="n"/>
    </row>
    <row customFormat="true" ht="15" outlineLevel="0" r="164" s="301">
      <c r="A164" s="42" t="s">
        <v>183</v>
      </c>
      <c r="B164" s="42" t="n"/>
      <c r="C164" s="42" t="n"/>
      <c r="D164" s="42" t="n"/>
      <c r="E164" s="64" t="n"/>
      <c r="F164" s="42" t="n"/>
      <c r="G164" s="62" t="n"/>
      <c r="H164" s="42" t="n"/>
      <c r="I164" s="42" t="n"/>
      <c r="J164" s="42" t="n"/>
      <c r="K164" s="42" t="n"/>
      <c r="L164" s="42" t="n"/>
      <c r="M164" s="42" t="n"/>
      <c r="N164" s="42" t="n"/>
      <c r="O164" s="42" t="n"/>
      <c r="P164" s="42" t="n"/>
      <c r="Q164" s="42" t="n"/>
      <c r="R164" s="42" t="n"/>
      <c r="S164" s="42" t="n"/>
      <c r="T164" s="62" t="n"/>
      <c r="U164" s="42" t="n"/>
      <c r="V164" s="42" t="n"/>
      <c r="W164" s="42" t="n"/>
      <c r="X164" s="62" t="n"/>
      <c r="Y164" s="42" t="n"/>
      <c r="Z164" s="42" t="n"/>
      <c r="AA164" s="42" t="n"/>
      <c r="AB164" s="42" t="n"/>
      <c r="AC164" s="42" t="n"/>
      <c r="AD164" s="42" t="n"/>
    </row>
    <row customFormat="true" ht="15" outlineLevel="0" r="165" s="301">
      <c r="A165" s="63" t="s">
        <v>186</v>
      </c>
      <c r="B165" s="42" t="n">
        <v>36.55</v>
      </c>
      <c r="C165" s="42" t="n">
        <v>24</v>
      </c>
      <c r="D165" s="42" t="n">
        <v>24</v>
      </c>
      <c r="E165" s="64" t="n">
        <f aca="false" ca="false" dt2D="false" dtr="false" t="normal">D165/B165</f>
        <v>0.6566347469220247</v>
      </c>
      <c r="F165" s="42" t="s">
        <v>20</v>
      </c>
      <c r="G165" s="42" t="s">
        <v>20</v>
      </c>
      <c r="H165" s="42" t="s">
        <v>20</v>
      </c>
      <c r="I165" s="42" t="s">
        <v>20</v>
      </c>
      <c r="J165" s="42" t="s">
        <v>20</v>
      </c>
      <c r="K165" s="42" t="s">
        <v>20</v>
      </c>
      <c r="L165" s="42" t="s">
        <v>20</v>
      </c>
      <c r="M165" s="42" t="s">
        <v>20</v>
      </c>
      <c r="N165" s="42" t="s">
        <v>20</v>
      </c>
      <c r="O165" s="42" t="s">
        <v>20</v>
      </c>
      <c r="P165" s="42" t="s">
        <v>20</v>
      </c>
      <c r="Q165" s="42" t="s">
        <v>20</v>
      </c>
      <c r="R165" s="42" t="s">
        <v>20</v>
      </c>
      <c r="S165" s="42" t="s">
        <v>20</v>
      </c>
      <c r="T165" s="42" t="s">
        <v>20</v>
      </c>
      <c r="U165" s="42" t="n">
        <v>2</v>
      </c>
      <c r="V165" s="42" t="n">
        <v>9.9</v>
      </c>
      <c r="W165" s="42" t="s">
        <v>20</v>
      </c>
      <c r="X165" s="42" t="s">
        <v>20</v>
      </c>
      <c r="Y165" s="42" t="s">
        <v>20</v>
      </c>
      <c r="Z165" s="42" t="s">
        <v>20</v>
      </c>
      <c r="AA165" s="42" t="s">
        <v>20</v>
      </c>
      <c r="AB165" s="42" t="s">
        <v>20</v>
      </c>
      <c r="AC165" s="42" t="s">
        <v>20</v>
      </c>
      <c r="AD165" s="42" t="s">
        <v>20</v>
      </c>
    </row>
    <row customFormat="true" ht="15" outlineLevel="0" r="166" s="301">
      <c r="A166" s="63" t="s">
        <v>185</v>
      </c>
      <c r="B166" s="42" t="n">
        <v>82.54</v>
      </c>
      <c r="C166" s="42" t="n">
        <v>40</v>
      </c>
      <c r="D166" s="42" t="n">
        <v>40</v>
      </c>
      <c r="E166" s="64" t="n">
        <f aca="false" ca="false" dt2D="false" dtr="false" t="normal">D166/B166</f>
        <v>0.48461352071722796</v>
      </c>
      <c r="F166" s="42" t="n">
        <v>1</v>
      </c>
      <c r="G166" s="42" t="n">
        <v>2.5</v>
      </c>
      <c r="H166" s="42" t="s">
        <v>20</v>
      </c>
      <c r="I166" s="42" t="s">
        <v>20</v>
      </c>
      <c r="J166" s="42" t="s">
        <v>20</v>
      </c>
      <c r="K166" s="42" t="s">
        <v>20</v>
      </c>
      <c r="L166" s="42" t="n">
        <v>1</v>
      </c>
      <c r="M166" s="42" t="s">
        <v>20</v>
      </c>
      <c r="N166" s="42" t="n">
        <v>0</v>
      </c>
      <c r="O166" s="42" t="s">
        <v>20</v>
      </c>
      <c r="P166" s="42" t="s">
        <v>20</v>
      </c>
      <c r="Q166" s="42" t="s">
        <v>20</v>
      </c>
      <c r="R166" s="42" t="n">
        <v>0</v>
      </c>
      <c r="S166" s="42" t="s">
        <v>20</v>
      </c>
      <c r="T166" s="42" t="n">
        <v>0</v>
      </c>
      <c r="U166" s="42" t="n">
        <v>3</v>
      </c>
      <c r="V166" s="42" t="n">
        <v>9.9</v>
      </c>
      <c r="W166" s="42" t="n">
        <v>1</v>
      </c>
      <c r="X166" s="42" t="n">
        <v>2.5</v>
      </c>
      <c r="Y166" s="42" t="s">
        <v>20</v>
      </c>
      <c r="Z166" s="42" t="s">
        <v>20</v>
      </c>
      <c r="AA166" s="42" t="s">
        <v>20</v>
      </c>
      <c r="AB166" s="42" t="s">
        <v>20</v>
      </c>
      <c r="AC166" s="42" t="n">
        <v>1</v>
      </c>
      <c r="AD166" s="42" t="s">
        <v>20</v>
      </c>
    </row>
    <row customFormat="true" ht="15" outlineLevel="0" r="167" s="301">
      <c r="A167" s="63" t="s">
        <v>293</v>
      </c>
      <c r="B167" s="42" t="n">
        <v>9.3</v>
      </c>
      <c r="C167" s="42" t="n">
        <v>12</v>
      </c>
      <c r="D167" s="42" t="n">
        <v>12</v>
      </c>
      <c r="E167" s="64" t="n">
        <f aca="false" ca="false" dt2D="false" dtr="false" t="normal">D167/B167</f>
        <v>1.2903225806451613</v>
      </c>
      <c r="F167" s="42" t="n">
        <v>1</v>
      </c>
      <c r="G167" s="42" t="n">
        <v>8.4</v>
      </c>
      <c r="H167" s="42" t="s">
        <v>20</v>
      </c>
      <c r="I167" s="42" t="s">
        <v>20</v>
      </c>
      <c r="J167" s="42" t="s">
        <v>20</v>
      </c>
      <c r="K167" s="42" t="s">
        <v>20</v>
      </c>
      <c r="L167" s="42" t="n">
        <v>1</v>
      </c>
      <c r="M167" s="42" t="s">
        <v>20</v>
      </c>
      <c r="N167" s="42" t="n">
        <v>0</v>
      </c>
      <c r="O167" s="42" t="s">
        <v>20</v>
      </c>
      <c r="P167" s="42" t="s">
        <v>20</v>
      </c>
      <c r="Q167" s="42" t="s">
        <v>20</v>
      </c>
      <c r="R167" s="42" t="n">
        <v>0</v>
      </c>
      <c r="S167" s="42" t="s">
        <v>20</v>
      </c>
      <c r="T167" s="42" t="n">
        <v>0</v>
      </c>
      <c r="U167" s="42" t="n">
        <v>1</v>
      </c>
      <c r="V167" s="42" t="n">
        <v>9.9</v>
      </c>
      <c r="W167" s="42" t="n">
        <v>1</v>
      </c>
      <c r="X167" s="42" t="n">
        <v>8.4</v>
      </c>
      <c r="Y167" s="42" t="s">
        <v>20</v>
      </c>
      <c r="Z167" s="42" t="s">
        <v>20</v>
      </c>
      <c r="AA167" s="42" t="s">
        <v>20</v>
      </c>
      <c r="AB167" s="42" t="s">
        <v>20</v>
      </c>
      <c r="AC167" s="42" t="n">
        <v>1</v>
      </c>
      <c r="AD167" s="42" t="s">
        <v>20</v>
      </c>
    </row>
    <row customFormat="true" ht="15" outlineLevel="0" r="168" s="301">
      <c r="A168" s="63" t="s">
        <v>187</v>
      </c>
      <c r="B168" s="42" t="n">
        <v>23.82</v>
      </c>
      <c r="C168" s="42" t="n">
        <v>24</v>
      </c>
      <c r="D168" s="42" t="n">
        <v>24</v>
      </c>
      <c r="E168" s="64" t="n">
        <f aca="false" ca="false" dt2D="false" dtr="false" t="normal">D168/B168</f>
        <v>1.0075566750629723</v>
      </c>
      <c r="F168" s="42" t="n">
        <v>2</v>
      </c>
      <c r="G168" s="62" t="n">
        <v>8.4</v>
      </c>
      <c r="H168" s="42" t="s">
        <v>20</v>
      </c>
      <c r="I168" s="42" t="s">
        <v>20</v>
      </c>
      <c r="J168" s="42" t="s">
        <v>20</v>
      </c>
      <c r="K168" s="42" t="s">
        <v>20</v>
      </c>
      <c r="L168" s="42" t="n">
        <v>2</v>
      </c>
      <c r="M168" s="42" t="s">
        <v>20</v>
      </c>
      <c r="N168" s="42" t="n">
        <v>2</v>
      </c>
      <c r="O168" s="42" t="s">
        <v>20</v>
      </c>
      <c r="P168" s="42" t="s">
        <v>20</v>
      </c>
      <c r="Q168" s="42" t="s">
        <v>20</v>
      </c>
      <c r="R168" s="42" t="n">
        <v>2</v>
      </c>
      <c r="S168" s="42" t="s">
        <v>20</v>
      </c>
      <c r="T168" s="62" t="n">
        <v>100</v>
      </c>
      <c r="U168" s="42" t="n">
        <v>2</v>
      </c>
      <c r="V168" s="62" t="n">
        <v>9.9</v>
      </c>
      <c r="W168" s="42" t="n">
        <v>2</v>
      </c>
      <c r="X168" s="62" t="n">
        <v>8.4</v>
      </c>
      <c r="Y168" s="42" t="s">
        <v>20</v>
      </c>
      <c r="Z168" s="42" t="s">
        <v>20</v>
      </c>
      <c r="AA168" s="42" t="s">
        <v>20</v>
      </c>
      <c r="AB168" s="42" t="s">
        <v>20</v>
      </c>
      <c r="AC168" s="42" t="n">
        <v>2</v>
      </c>
      <c r="AD168" s="42" t="s">
        <v>20</v>
      </c>
    </row>
    <row customFormat="true" ht="15" outlineLevel="0" r="169" s="341">
      <c r="A169" s="342" t="n"/>
      <c r="B169" s="66" t="n"/>
      <c r="C169" s="66" t="n"/>
      <c r="D169" s="66" t="n"/>
      <c r="E169" s="67" t="n"/>
      <c r="F169" s="66" t="n"/>
      <c r="G169" s="68" t="n"/>
      <c r="H169" s="66" t="n"/>
      <c r="I169" s="66" t="n"/>
      <c r="J169" s="66" t="n"/>
      <c r="K169" s="66" t="n"/>
      <c r="L169" s="66" t="n"/>
      <c r="M169" s="66" t="n"/>
      <c r="N169" s="66" t="n"/>
      <c r="O169" s="66" t="n"/>
      <c r="P169" s="66" t="n"/>
      <c r="Q169" s="66" t="n"/>
      <c r="R169" s="66" t="n"/>
      <c r="S169" s="66" t="n"/>
      <c r="T169" s="68" t="n"/>
      <c r="U169" s="66" t="n"/>
      <c r="V169" s="68" t="n"/>
      <c r="W169" s="66" t="n"/>
      <c r="X169" s="68" t="n"/>
      <c r="Y169" s="66" t="n"/>
      <c r="Z169" s="66" t="n"/>
      <c r="AA169" s="66" t="n"/>
      <c r="AB169" s="66" t="n"/>
      <c r="AC169" s="66" t="n"/>
      <c r="AD169" s="66" t="n"/>
    </row>
    <row customFormat="true" ht="25.5" outlineLevel="0" r="170" s="301">
      <c r="A170" s="74" t="s">
        <v>190</v>
      </c>
      <c r="B170" s="42" t="n"/>
      <c r="C170" s="42" t="n"/>
      <c r="D170" s="42" t="n"/>
      <c r="E170" s="64" t="n"/>
      <c r="F170" s="42" t="n"/>
      <c r="G170" s="62" t="n"/>
      <c r="H170" s="42" t="n"/>
      <c r="I170" s="42" t="n"/>
      <c r="J170" s="42" t="n"/>
      <c r="K170" s="42" t="n"/>
      <c r="L170" s="42" t="n"/>
      <c r="M170" s="42" t="n"/>
      <c r="N170" s="42" t="n"/>
      <c r="O170" s="42" t="n"/>
      <c r="P170" s="42" t="n"/>
      <c r="Q170" s="42" t="n"/>
      <c r="R170" s="42" t="n"/>
      <c r="S170" s="42" t="n"/>
      <c r="T170" s="62" t="n"/>
      <c r="U170" s="42" t="n"/>
      <c r="V170" s="42" t="n"/>
      <c r="W170" s="42" t="n"/>
      <c r="X170" s="62" t="n"/>
      <c r="Y170" s="42" t="n"/>
      <c r="Z170" s="42" t="n"/>
      <c r="AA170" s="42" t="n"/>
      <c r="AB170" s="42" t="n"/>
      <c r="AC170" s="42" t="n"/>
      <c r="AD170" s="42" t="n"/>
    </row>
    <row customFormat="true" ht="15" outlineLevel="0" r="171" s="301">
      <c r="A171" s="69" t="s">
        <v>191</v>
      </c>
      <c r="B171" s="42" t="n">
        <v>22.71</v>
      </c>
      <c r="C171" s="42" t="n">
        <v>36</v>
      </c>
      <c r="D171" s="42" t="n">
        <v>36</v>
      </c>
      <c r="E171" s="64" t="n">
        <f aca="false" ca="false" dt2D="false" dtr="false" t="normal">D171/B171</f>
        <v>1.5852047556142668</v>
      </c>
      <c r="F171" s="42" t="n">
        <v>2</v>
      </c>
      <c r="G171" s="62" t="n">
        <v>5.6</v>
      </c>
      <c r="H171" s="42" t="s">
        <v>20</v>
      </c>
      <c r="I171" s="42" t="s">
        <v>20</v>
      </c>
      <c r="J171" s="42" t="s">
        <v>20</v>
      </c>
      <c r="K171" s="42" t="s">
        <v>20</v>
      </c>
      <c r="L171" s="42" t="n">
        <v>2</v>
      </c>
      <c r="M171" s="42" t="s">
        <v>20</v>
      </c>
      <c r="N171" s="42" t="n">
        <v>1</v>
      </c>
      <c r="O171" s="42" t="s">
        <v>20</v>
      </c>
      <c r="P171" s="42" t="s">
        <v>20</v>
      </c>
      <c r="Q171" s="42" t="s">
        <v>20</v>
      </c>
      <c r="R171" s="42" t="n">
        <v>1</v>
      </c>
      <c r="S171" s="42" t="s">
        <v>20</v>
      </c>
      <c r="T171" s="42" t="n">
        <v>50</v>
      </c>
      <c r="U171" s="42" t="n">
        <v>3</v>
      </c>
      <c r="V171" s="42" t="n">
        <v>9.9</v>
      </c>
      <c r="W171" s="42" t="n">
        <v>2</v>
      </c>
      <c r="X171" s="42" t="n">
        <v>5.6</v>
      </c>
      <c r="Y171" s="42" t="s">
        <v>20</v>
      </c>
      <c r="Z171" s="42" t="s">
        <v>20</v>
      </c>
      <c r="AA171" s="42" t="s">
        <v>20</v>
      </c>
      <c r="AB171" s="42" t="s">
        <v>20</v>
      </c>
      <c r="AC171" s="42" t="n">
        <v>2</v>
      </c>
      <c r="AD171" s="42" t="s">
        <v>20</v>
      </c>
    </row>
    <row customFormat="true" ht="15" outlineLevel="0" r="172" s="301">
      <c r="A172" s="234" t="n"/>
      <c r="B172" s="235" t="n"/>
      <c r="C172" s="42" t="n"/>
      <c r="D172" s="42" t="n"/>
      <c r="E172" s="64" t="n"/>
      <c r="F172" s="42" t="n"/>
      <c r="G172" s="42" t="n"/>
      <c r="H172" s="42" t="n"/>
      <c r="I172" s="42" t="n"/>
      <c r="J172" s="42" t="n"/>
      <c r="K172" s="42" t="n"/>
      <c r="L172" s="42" t="n"/>
      <c r="M172" s="42" t="n"/>
      <c r="N172" s="42" t="n"/>
      <c r="O172" s="42" t="n"/>
      <c r="P172" s="42" t="n"/>
      <c r="Q172" s="42" t="n"/>
      <c r="R172" s="42" t="n"/>
      <c r="S172" s="42" t="n"/>
      <c r="T172" s="42" t="n"/>
      <c r="U172" s="42" t="n"/>
      <c r="V172" s="42" t="n"/>
      <c r="W172" s="42" t="n"/>
      <c r="X172" s="42" t="n"/>
      <c r="Y172" s="42" t="n"/>
      <c r="Z172" s="42" t="n"/>
      <c r="AA172" s="42" t="n"/>
      <c r="AB172" s="42" t="n"/>
      <c r="AC172" s="42" t="n"/>
      <c r="AD172" s="42" t="n"/>
    </row>
    <row customFormat="true" ht="38.25" outlineLevel="0" r="173" s="301">
      <c r="A173" s="61" t="s">
        <v>294</v>
      </c>
      <c r="B173" s="42" t="n"/>
      <c r="C173" s="42" t="n"/>
      <c r="D173" s="42" t="n"/>
      <c r="E173" s="64" t="n"/>
      <c r="F173" s="42" t="n"/>
      <c r="G173" s="42" t="n"/>
      <c r="H173" s="66" t="n"/>
      <c r="I173" s="66" t="n"/>
      <c r="J173" s="66" t="n"/>
      <c r="K173" s="66" t="n"/>
      <c r="L173" s="42" t="n"/>
      <c r="M173" s="42" t="n"/>
      <c r="N173" s="42" t="n"/>
      <c r="O173" s="42" t="n"/>
      <c r="P173" s="42" t="n"/>
      <c r="Q173" s="42" t="n"/>
      <c r="R173" s="42" t="n"/>
      <c r="S173" s="42" t="n"/>
      <c r="T173" s="62" t="n"/>
      <c r="U173" s="42" t="n"/>
      <c r="V173" s="62" t="n"/>
      <c r="W173" s="42" t="n"/>
      <c r="X173" s="71" t="n"/>
      <c r="Y173" s="66" t="n"/>
      <c r="Z173" s="66" t="n"/>
      <c r="AA173" s="66" t="n"/>
      <c r="AB173" s="66" t="n"/>
      <c r="AC173" s="42" t="n"/>
      <c r="AD173" s="42" t="n"/>
    </row>
    <row customFormat="true" ht="15" outlineLevel="0" r="174" s="301">
      <c r="A174" s="63" t="s">
        <v>201</v>
      </c>
      <c r="B174" s="42" t="n">
        <v>41.317</v>
      </c>
      <c r="C174" s="42" t="n">
        <v>44</v>
      </c>
      <c r="D174" s="42" t="n">
        <v>44</v>
      </c>
      <c r="E174" s="64" t="n">
        <f aca="false" ca="false" dt2D="false" dtr="false" t="normal">D174/B174</f>
        <v>1.0649369508918847</v>
      </c>
      <c r="F174" s="42" t="n">
        <v>3</v>
      </c>
      <c r="G174" s="71" t="n">
        <v>6.9</v>
      </c>
      <c r="H174" s="66" t="s">
        <v>20</v>
      </c>
      <c r="I174" s="66" t="s">
        <v>20</v>
      </c>
      <c r="J174" s="66" t="s">
        <v>20</v>
      </c>
      <c r="K174" s="66" t="s">
        <v>20</v>
      </c>
      <c r="L174" s="42" t="n">
        <v>3</v>
      </c>
      <c r="M174" s="42" t="s">
        <v>20</v>
      </c>
      <c r="N174" s="42" t="n">
        <v>1</v>
      </c>
      <c r="O174" s="42" t="s">
        <v>20</v>
      </c>
      <c r="P174" s="42" t="s">
        <v>20</v>
      </c>
      <c r="Q174" s="42" t="s">
        <v>20</v>
      </c>
      <c r="R174" s="42" t="n">
        <v>1</v>
      </c>
      <c r="S174" s="42" t="s">
        <v>20</v>
      </c>
      <c r="T174" s="62" t="n">
        <v>33.4</v>
      </c>
      <c r="U174" s="42" t="n">
        <v>4</v>
      </c>
      <c r="V174" s="62" t="n">
        <v>9.9</v>
      </c>
      <c r="W174" s="42" t="n">
        <v>3</v>
      </c>
      <c r="X174" s="71" t="n">
        <v>6.9</v>
      </c>
      <c r="Y174" s="66" t="s">
        <v>20</v>
      </c>
      <c r="Z174" s="66" t="s">
        <v>20</v>
      </c>
      <c r="AA174" s="66" t="s">
        <v>20</v>
      </c>
      <c r="AB174" s="66" t="s">
        <v>20</v>
      </c>
      <c r="AC174" s="42" t="n">
        <v>3</v>
      </c>
      <c r="AD174" s="42" t="s">
        <v>20</v>
      </c>
    </row>
    <row customFormat="true" customHeight="true" ht="41.25" outlineLevel="0" r="175" s="85">
      <c r="A175" s="75" t="s">
        <v>202</v>
      </c>
      <c r="B175" s="72" t="s">
        <v>20</v>
      </c>
      <c r="C175" s="72" t="n">
        <f aca="false" ca="false" dt2D="false" dtr="false" t="normal">SUM(C15:C174)</f>
        <v>2456</v>
      </c>
      <c r="D175" s="72" t="n">
        <f aca="false" ca="false" dt2D="false" dtr="false" t="normal">SUM(D15:D174)</f>
        <v>2456</v>
      </c>
      <c r="E175" s="72" t="s">
        <v>20</v>
      </c>
      <c r="F175" s="72" t="n">
        <f aca="false" ca="false" dt2D="false" dtr="false" t="normal">SUM(F15:F174)</f>
        <v>99</v>
      </c>
      <c r="G175" s="72" t="n">
        <f aca="false" ca="false" dt2D="false" dtr="false" t="normal">SUM(G15:G174)</f>
        <v>281.19999999999993</v>
      </c>
      <c r="H175" s="72" t="n">
        <f aca="false" ca="false" dt2D="false" dtr="false" t="normal">SUM(H15:H174)</f>
        <v>0</v>
      </c>
      <c r="I175" s="72" t="n">
        <f aca="false" ca="false" dt2D="false" dtr="false" t="normal">SUM(I15:I174)</f>
        <v>0</v>
      </c>
      <c r="J175" s="72" t="n">
        <f aca="false" ca="false" dt2D="false" dtr="false" t="normal">SUM(J15:J174)</f>
        <v>0</v>
      </c>
      <c r="K175" s="72" t="n">
        <f aca="false" ca="false" dt2D="false" dtr="false" t="normal">SUM(K15:K174)</f>
        <v>0</v>
      </c>
      <c r="L175" s="72" t="n">
        <f aca="false" ca="false" dt2D="false" dtr="false" t="normal">SUM(L15:L174)</f>
        <v>99</v>
      </c>
      <c r="M175" s="72" t="n">
        <f aca="false" ca="false" dt2D="false" dtr="false" t="normal">SUM(M15:M174)</f>
        <v>0</v>
      </c>
      <c r="N175" s="72" t="n">
        <f aca="false" ca="false" dt2D="false" dtr="false" t="normal">SUM(N15:N174)</f>
        <v>36</v>
      </c>
      <c r="O175" s="72" t="n">
        <f aca="false" ca="false" dt2D="false" dtr="false" t="normal">SUM(O15:O174)</f>
        <v>0</v>
      </c>
      <c r="P175" s="72" t="n">
        <f aca="false" ca="false" dt2D="false" dtr="false" t="normal">SUM(P15:P174)</f>
        <v>0</v>
      </c>
      <c r="Q175" s="72" t="n">
        <f aca="false" ca="false" dt2D="false" dtr="false" t="normal">SUM(Q15:Q174)</f>
        <v>0</v>
      </c>
      <c r="R175" s="72" t="n">
        <f aca="false" ca="false" dt2D="false" dtr="false" t="normal">SUM(R15:R174)</f>
        <v>36</v>
      </c>
      <c r="S175" s="72" t="n">
        <f aca="false" ca="false" dt2D="false" dtr="false" t="normal">SUM(S15:S174)</f>
        <v>0</v>
      </c>
      <c r="T175" s="68" t="n">
        <v>36.4</v>
      </c>
      <c r="U175" s="72" t="n">
        <f aca="false" ca="false" dt2D="false" dtr="false" t="normal">SUM(U15:U174)</f>
        <v>185</v>
      </c>
      <c r="V175" s="82" t="n">
        <v>7.54</v>
      </c>
      <c r="W175" s="72" t="n">
        <f aca="false" ca="false" dt2D="false" dtr="false" t="normal">SUM(W15:W174)</f>
        <v>85</v>
      </c>
      <c r="X175" s="82" t="n">
        <v>3.47</v>
      </c>
      <c r="Y175" s="72" t="n">
        <f aca="false" ca="false" dt2D="false" dtr="false" t="normal">SUM(Y15:Y174)</f>
        <v>0</v>
      </c>
      <c r="Z175" s="72" t="n">
        <f aca="false" ca="false" dt2D="false" dtr="false" t="normal">SUM(Z15:Z174)</f>
        <v>0</v>
      </c>
      <c r="AA175" s="72" t="n">
        <f aca="false" ca="false" dt2D="false" dtr="false" t="normal">SUM(AA15:AA174)</f>
        <v>0</v>
      </c>
      <c r="AB175" s="72" t="n">
        <f aca="false" ca="false" dt2D="false" dtr="false" t="normal">SUM(AB15:AB174)</f>
        <v>0</v>
      </c>
      <c r="AC175" s="72" t="n">
        <f aca="false" ca="false" dt2D="false" dtr="false" t="normal">SUM(AC15:AC174)</f>
        <v>85</v>
      </c>
      <c r="AD175" s="72" t="n">
        <f aca="false" ca="false" dt2D="false" dtr="false" t="normal">SUM(AD15:AD174)</f>
        <v>0</v>
      </c>
    </row>
    <row customFormat="true" customHeight="true" ht="12.6000003814697" outlineLevel="0" r="176" s="85">
      <c r="A176" s="66" t="n"/>
      <c r="B176" s="72" t="n"/>
      <c r="C176" s="72" t="n"/>
      <c r="D176" s="72" t="n"/>
      <c r="E176" s="72" t="n"/>
      <c r="F176" s="72" t="n"/>
      <c r="G176" s="68" t="n"/>
      <c r="H176" s="66" t="n"/>
      <c r="I176" s="66" t="n"/>
      <c r="J176" s="66" t="n"/>
      <c r="K176" s="66" t="n"/>
      <c r="L176" s="72" t="n"/>
      <c r="M176" s="72" t="n"/>
      <c r="N176" s="72" t="n"/>
      <c r="O176" s="66" t="n"/>
      <c r="P176" s="66" t="n"/>
      <c r="Q176" s="66" t="n"/>
      <c r="R176" s="72" t="n"/>
      <c r="S176" s="66" t="n"/>
      <c r="T176" s="68" t="n"/>
      <c r="U176" s="72" t="n"/>
      <c r="V176" s="68" t="n"/>
      <c r="W176" s="72" t="n"/>
      <c r="X176" s="68" t="n"/>
      <c r="Y176" s="66" t="n"/>
      <c r="Z176" s="66" t="n"/>
      <c r="AA176" s="66" t="n"/>
      <c r="AB176" s="66" t="n"/>
      <c r="AC176" s="72" t="n"/>
      <c r="AD176" s="66" t="n"/>
    </row>
    <row customFormat="true" customHeight="true" ht="26.4500007629395" outlineLevel="0" r="177" s="85">
      <c r="A177" s="75" t="s">
        <v>203</v>
      </c>
      <c r="B177" s="72" t="n"/>
      <c r="C177" s="72" t="n"/>
      <c r="D177" s="72" t="n"/>
      <c r="E177" s="72" t="n"/>
      <c r="F177" s="72" t="n"/>
      <c r="G177" s="68" t="n"/>
      <c r="H177" s="66" t="n"/>
      <c r="I177" s="66" t="n"/>
      <c r="J177" s="66" t="n"/>
      <c r="K177" s="66" t="n"/>
      <c r="L177" s="72" t="n"/>
      <c r="M177" s="72" t="n"/>
      <c r="N177" s="72" t="n"/>
      <c r="O177" s="66" t="n"/>
      <c r="P177" s="66" t="n"/>
      <c r="Q177" s="66" t="n"/>
      <c r="R177" s="72" t="n"/>
      <c r="S177" s="66" t="n"/>
      <c r="T177" s="68" t="n"/>
      <c r="U177" s="72" t="n"/>
      <c r="V177" s="68" t="n"/>
      <c r="W177" s="72" t="n"/>
      <c r="X177" s="68" t="n"/>
      <c r="Y177" s="66" t="n"/>
      <c r="Z177" s="66" t="n"/>
      <c r="AA177" s="66" t="n"/>
      <c r="AB177" s="66" t="n"/>
      <c r="AC177" s="72" t="n"/>
      <c r="AD177" s="66" t="n"/>
    </row>
    <row customFormat="true" customHeight="true" ht="12.6000003814697" outlineLevel="0" r="178" s="85">
      <c r="A178" s="66" t="n"/>
      <c r="B178" s="72" t="n"/>
      <c r="C178" s="72" t="n"/>
      <c r="D178" s="72" t="n"/>
      <c r="E178" s="72" t="n"/>
      <c r="F178" s="72" t="n"/>
      <c r="G178" s="68" t="n"/>
      <c r="H178" s="66" t="n"/>
      <c r="I178" s="66" t="n"/>
      <c r="J178" s="66" t="n"/>
      <c r="K178" s="66" t="n"/>
      <c r="L178" s="72" t="n"/>
      <c r="M178" s="72" t="n"/>
      <c r="N178" s="72" t="n"/>
      <c r="O178" s="66" t="n"/>
      <c r="P178" s="66" t="n"/>
      <c r="Q178" s="66" t="n"/>
      <c r="R178" s="72" t="n"/>
      <c r="S178" s="66" t="n"/>
      <c r="T178" s="68" t="n"/>
      <c r="U178" s="72" t="n"/>
      <c r="V178" s="68" t="n"/>
      <c r="W178" s="72" t="n"/>
      <c r="X178" s="68" t="n"/>
      <c r="Y178" s="66" t="n"/>
      <c r="Z178" s="66" t="n"/>
      <c r="AA178" s="66" t="n"/>
      <c r="AB178" s="66" t="n"/>
      <c r="AC178" s="72" t="n"/>
      <c r="AD178" s="66" t="n"/>
    </row>
    <row customFormat="true" customHeight="true" ht="12.6000003814697" outlineLevel="0" r="179" s="85">
      <c r="A179" s="42" t="s">
        <v>67</v>
      </c>
      <c r="B179" s="42" t="n"/>
      <c r="C179" s="42" t="n"/>
      <c r="D179" s="42" t="n"/>
      <c r="E179" s="64" t="n"/>
      <c r="F179" s="42" t="n"/>
      <c r="G179" s="62" t="n"/>
      <c r="H179" s="42" t="n"/>
      <c r="I179" s="42" t="n"/>
      <c r="J179" s="42" t="n"/>
      <c r="K179" s="42" t="n"/>
      <c r="L179" s="42" t="n"/>
      <c r="M179" s="42" t="n"/>
      <c r="N179" s="42" t="n"/>
      <c r="O179" s="42" t="n"/>
      <c r="P179" s="42" t="n"/>
      <c r="Q179" s="42" t="n"/>
      <c r="R179" s="42" t="n"/>
      <c r="S179" s="42" t="n"/>
      <c r="T179" s="62" t="n"/>
      <c r="U179" s="42" t="n"/>
      <c r="V179" s="42" t="n"/>
      <c r="W179" s="42" t="n"/>
      <c r="X179" s="62" t="n"/>
      <c r="Y179" s="42" t="n"/>
      <c r="Z179" s="42" t="n"/>
      <c r="AA179" s="42" t="n"/>
      <c r="AB179" s="42" t="n"/>
      <c r="AC179" s="42" t="n"/>
      <c r="AD179" s="42" t="n"/>
    </row>
    <row customFormat="true" customHeight="true" ht="12.6000003814697" outlineLevel="0" r="180" s="85">
      <c r="A180" s="63" t="s">
        <v>204</v>
      </c>
      <c r="B180" s="42" t="n">
        <v>16.25</v>
      </c>
      <c r="C180" s="42" t="n">
        <v>32</v>
      </c>
      <c r="D180" s="42" t="n">
        <v>32</v>
      </c>
      <c r="E180" s="64" t="n">
        <f aca="false" ca="false" dt2D="false" dtr="false" t="normal">D180/B180</f>
        <v>1.9692307692307693</v>
      </c>
      <c r="F180" s="42" t="n">
        <v>2</v>
      </c>
      <c r="G180" s="42" t="n">
        <v>6.3</v>
      </c>
      <c r="H180" s="42" t="s">
        <v>20</v>
      </c>
      <c r="I180" s="42" t="s">
        <v>20</v>
      </c>
      <c r="J180" s="42" t="s">
        <v>20</v>
      </c>
      <c r="K180" s="42" t="s">
        <v>20</v>
      </c>
      <c r="L180" s="42" t="n">
        <v>2</v>
      </c>
      <c r="M180" s="42" t="s">
        <v>20</v>
      </c>
      <c r="N180" s="42" t="n">
        <v>2</v>
      </c>
      <c r="O180" s="42" t="s">
        <v>20</v>
      </c>
      <c r="P180" s="42" t="s">
        <v>20</v>
      </c>
      <c r="Q180" s="42" t="s">
        <v>20</v>
      </c>
      <c r="R180" s="42" t="n">
        <v>2</v>
      </c>
      <c r="S180" s="42" t="s">
        <v>20</v>
      </c>
      <c r="T180" s="62" t="n">
        <v>100</v>
      </c>
      <c r="U180" s="42" t="n">
        <v>3</v>
      </c>
      <c r="V180" s="62" t="n">
        <v>9.9</v>
      </c>
      <c r="W180" s="42" t="n">
        <v>2</v>
      </c>
      <c r="X180" s="42" t="n">
        <v>6.3</v>
      </c>
      <c r="Y180" s="42" t="s">
        <v>20</v>
      </c>
      <c r="Z180" s="42" t="s">
        <v>20</v>
      </c>
      <c r="AA180" s="42" t="s">
        <v>20</v>
      </c>
      <c r="AB180" s="42" t="s">
        <v>20</v>
      </c>
      <c r="AC180" s="42" t="n">
        <v>2</v>
      </c>
      <c r="AD180" s="42" t="s">
        <v>20</v>
      </c>
    </row>
    <row customFormat="true" customHeight="true" ht="12.6000003814697" outlineLevel="0" r="181" s="85">
      <c r="A181" s="42" t="s">
        <v>71</v>
      </c>
      <c r="B181" s="42" t="n"/>
      <c r="C181" s="42" t="n"/>
      <c r="D181" s="42" t="n"/>
      <c r="E181" s="64" t="n"/>
      <c r="F181" s="42" t="n"/>
      <c r="G181" s="62" t="n"/>
      <c r="H181" s="42" t="n"/>
      <c r="I181" s="42" t="n"/>
      <c r="J181" s="42" t="n"/>
      <c r="K181" s="42" t="n"/>
      <c r="L181" s="42" t="n"/>
      <c r="M181" s="42" t="n"/>
      <c r="N181" s="42" t="n"/>
      <c r="O181" s="42" t="n"/>
      <c r="P181" s="42" t="n"/>
      <c r="Q181" s="42" t="n"/>
      <c r="R181" s="42" t="n"/>
      <c r="S181" s="42" t="n"/>
      <c r="T181" s="62" t="n"/>
      <c r="U181" s="42" t="n"/>
      <c r="V181" s="42" t="n"/>
      <c r="W181" s="42" t="n"/>
      <c r="X181" s="62" t="n"/>
      <c r="Y181" s="42" t="n"/>
      <c r="Z181" s="42" t="n"/>
      <c r="AA181" s="42" t="n"/>
      <c r="AB181" s="42" t="n"/>
      <c r="AC181" s="42" t="n"/>
      <c r="AD181" s="42" t="n"/>
    </row>
    <row customFormat="true" customHeight="true" ht="12.6000003814697" outlineLevel="0" r="182" s="85">
      <c r="A182" s="69" t="s">
        <v>205</v>
      </c>
      <c r="B182" s="38" t="n">
        <v>67.47</v>
      </c>
      <c r="C182" s="42" t="n">
        <v>28</v>
      </c>
      <c r="D182" s="42" t="n">
        <v>28</v>
      </c>
      <c r="E182" s="64" t="n">
        <f aca="false" ca="false" dt2D="false" dtr="false" t="normal">D182/B182</f>
        <v>0.41499925892989475</v>
      </c>
      <c r="F182" s="42" t="s">
        <v>20</v>
      </c>
      <c r="G182" s="42" t="s">
        <v>20</v>
      </c>
      <c r="H182" s="42" t="s">
        <v>20</v>
      </c>
      <c r="I182" s="42" t="s">
        <v>20</v>
      </c>
      <c r="J182" s="42" t="s">
        <v>20</v>
      </c>
      <c r="K182" s="42" t="s">
        <v>20</v>
      </c>
      <c r="L182" s="42" t="s">
        <v>20</v>
      </c>
      <c r="M182" s="42" t="s">
        <v>20</v>
      </c>
      <c r="N182" s="42" t="s">
        <v>20</v>
      </c>
      <c r="O182" s="42" t="s">
        <v>20</v>
      </c>
      <c r="P182" s="42" t="s">
        <v>20</v>
      </c>
      <c r="Q182" s="42" t="s">
        <v>20</v>
      </c>
      <c r="R182" s="42" t="s">
        <v>20</v>
      </c>
      <c r="S182" s="42" t="s">
        <v>20</v>
      </c>
      <c r="T182" s="42" t="s">
        <v>20</v>
      </c>
      <c r="U182" s="42" t="n">
        <v>2</v>
      </c>
      <c r="V182" s="42" t="n">
        <v>9.9</v>
      </c>
      <c r="W182" s="42" t="s">
        <v>20</v>
      </c>
      <c r="X182" s="42" t="s">
        <v>20</v>
      </c>
      <c r="Y182" s="42" t="s">
        <v>20</v>
      </c>
      <c r="Z182" s="42" t="s">
        <v>20</v>
      </c>
      <c r="AA182" s="42" t="s">
        <v>20</v>
      </c>
      <c r="AB182" s="42" t="s">
        <v>20</v>
      </c>
      <c r="AC182" s="42" t="s">
        <v>20</v>
      </c>
      <c r="AD182" s="42" t="s">
        <v>20</v>
      </c>
    </row>
    <row customFormat="true" customHeight="true" ht="12.6000003814697" outlineLevel="0" r="183" s="85">
      <c r="A183" s="42" t="s">
        <v>95</v>
      </c>
      <c r="B183" s="42" t="n"/>
      <c r="C183" s="42" t="n"/>
      <c r="D183" s="42" t="n"/>
      <c r="E183" s="64" t="n"/>
      <c r="F183" s="42" t="n"/>
      <c r="G183" s="62" t="n"/>
      <c r="H183" s="42" t="n"/>
      <c r="I183" s="42" t="n"/>
      <c r="J183" s="42" t="n"/>
      <c r="K183" s="42" t="n"/>
      <c r="L183" s="42" t="n"/>
      <c r="M183" s="42" t="n"/>
      <c r="N183" s="42" t="n"/>
      <c r="O183" s="42" t="n"/>
      <c r="P183" s="42" t="n"/>
      <c r="Q183" s="42" t="n"/>
      <c r="R183" s="42" t="n"/>
      <c r="S183" s="42" t="n"/>
      <c r="T183" s="62" t="n"/>
      <c r="U183" s="42" t="n"/>
      <c r="V183" s="42" t="n"/>
      <c r="W183" s="42" t="n"/>
      <c r="X183" s="62" t="n"/>
      <c r="Y183" s="42" t="n"/>
      <c r="Z183" s="42" t="n"/>
      <c r="AA183" s="42" t="n"/>
      <c r="AB183" s="42" t="n"/>
      <c r="AC183" s="42" t="n"/>
      <c r="AD183" s="42" t="n"/>
    </row>
    <row customFormat="true" customHeight="true" ht="12.6000003814697" outlineLevel="0" r="184" s="85">
      <c r="A184" s="81" t="s">
        <v>206</v>
      </c>
      <c r="B184" s="42" t="n">
        <f aca="false" ca="false" dt2D="false" dtr="false" t="normal">16.69+21.68+29.55</f>
        <v>67.92</v>
      </c>
      <c r="C184" s="42" t="n">
        <v>28</v>
      </c>
      <c r="D184" s="42" t="n">
        <v>28</v>
      </c>
      <c r="E184" s="64" t="n">
        <f aca="false" ca="false" dt2D="false" dtr="false" t="normal">D184/B184</f>
        <v>0.4122497055359246</v>
      </c>
      <c r="F184" s="42" t="n">
        <v>2</v>
      </c>
      <c r="G184" s="62" t="n">
        <v>7.2</v>
      </c>
      <c r="H184" s="42" t="s">
        <v>20</v>
      </c>
      <c r="I184" s="42" t="s">
        <v>20</v>
      </c>
      <c r="J184" s="42" t="s">
        <v>20</v>
      </c>
      <c r="K184" s="42" t="s">
        <v>20</v>
      </c>
      <c r="L184" s="42" t="n">
        <v>2</v>
      </c>
      <c r="M184" s="42" t="s">
        <v>20</v>
      </c>
      <c r="N184" s="42" t="n">
        <v>0</v>
      </c>
      <c r="O184" s="42" t="s">
        <v>20</v>
      </c>
      <c r="P184" s="42" t="s">
        <v>20</v>
      </c>
      <c r="Q184" s="42" t="s">
        <v>20</v>
      </c>
      <c r="R184" s="42" t="n">
        <v>0</v>
      </c>
      <c r="S184" s="42" t="s">
        <v>20</v>
      </c>
      <c r="T184" s="62" t="n">
        <v>0</v>
      </c>
      <c r="U184" s="42" t="n">
        <v>2</v>
      </c>
      <c r="V184" s="62" t="n">
        <v>9.9</v>
      </c>
      <c r="W184" s="42" t="n">
        <v>2</v>
      </c>
      <c r="X184" s="62" t="n">
        <v>7.2</v>
      </c>
      <c r="Y184" s="42" t="s">
        <v>20</v>
      </c>
      <c r="Z184" s="42" t="s">
        <v>20</v>
      </c>
      <c r="AA184" s="42" t="s">
        <v>20</v>
      </c>
      <c r="AB184" s="42" t="s">
        <v>20</v>
      </c>
      <c r="AC184" s="42" t="n">
        <v>2</v>
      </c>
      <c r="AD184" s="42" t="s">
        <v>20</v>
      </c>
    </row>
    <row customFormat="true" customHeight="true" ht="12.6000003814697" outlineLevel="0" r="185" s="85">
      <c r="A185" s="42" t="s">
        <v>130</v>
      </c>
      <c r="B185" s="42" t="n"/>
      <c r="C185" s="42" t="n"/>
      <c r="D185" s="42" t="n"/>
      <c r="E185" s="64" t="n"/>
      <c r="F185" s="42" t="n"/>
      <c r="G185" s="62" t="n"/>
      <c r="H185" s="42" t="n"/>
      <c r="I185" s="42" t="n"/>
      <c r="J185" s="42" t="n"/>
      <c r="K185" s="42" t="n"/>
      <c r="L185" s="42" t="n"/>
      <c r="M185" s="42" t="n"/>
      <c r="N185" s="42" t="n"/>
      <c r="O185" s="42" t="n"/>
      <c r="P185" s="42" t="n"/>
      <c r="Q185" s="42" t="n"/>
      <c r="R185" s="42" t="n"/>
      <c r="S185" s="42" t="n"/>
      <c r="T185" s="62" t="n"/>
      <c r="U185" s="42" t="n"/>
      <c r="V185" s="42" t="n"/>
      <c r="W185" s="42" t="n"/>
      <c r="X185" s="62" t="n"/>
      <c r="Y185" s="42" t="n"/>
      <c r="Z185" s="42" t="n"/>
      <c r="AA185" s="42" t="n"/>
      <c r="AB185" s="42" t="n"/>
      <c r="AC185" s="42" t="n"/>
      <c r="AD185" s="42" t="n"/>
    </row>
    <row customFormat="true" customHeight="true" ht="12.6000003814697" outlineLevel="0" r="186" s="85">
      <c r="A186" s="81" t="s">
        <v>295</v>
      </c>
      <c r="B186" s="42" t="n">
        <v>41.08</v>
      </c>
      <c r="C186" s="42" t="n">
        <v>24</v>
      </c>
      <c r="D186" s="42" t="n">
        <v>24</v>
      </c>
      <c r="E186" s="64" t="n">
        <f aca="false" ca="false" dt2D="false" dtr="false" t="normal">D186/B186</f>
        <v>0.5842259006815969</v>
      </c>
      <c r="F186" s="42" t="s">
        <v>20</v>
      </c>
      <c r="G186" s="42" t="s">
        <v>20</v>
      </c>
      <c r="H186" s="42" t="s">
        <v>20</v>
      </c>
      <c r="I186" s="42" t="s">
        <v>20</v>
      </c>
      <c r="J186" s="42" t="s">
        <v>20</v>
      </c>
      <c r="K186" s="42" t="s">
        <v>20</v>
      </c>
      <c r="L186" s="42" t="s">
        <v>20</v>
      </c>
      <c r="M186" s="42" t="s">
        <v>20</v>
      </c>
      <c r="N186" s="42" t="s">
        <v>20</v>
      </c>
      <c r="O186" s="42" t="s">
        <v>20</v>
      </c>
      <c r="P186" s="42" t="s">
        <v>20</v>
      </c>
      <c r="Q186" s="42" t="s">
        <v>20</v>
      </c>
      <c r="R186" s="42" t="s">
        <v>20</v>
      </c>
      <c r="S186" s="42" t="s">
        <v>20</v>
      </c>
      <c r="T186" s="42" t="s">
        <v>20</v>
      </c>
      <c r="U186" s="42" t="n">
        <v>2</v>
      </c>
      <c r="V186" s="62" t="n">
        <v>9.9</v>
      </c>
      <c r="W186" s="42" t="s">
        <v>20</v>
      </c>
      <c r="X186" s="42" t="s">
        <v>20</v>
      </c>
      <c r="Y186" s="42" t="s">
        <v>20</v>
      </c>
      <c r="Z186" s="42" t="s">
        <v>20</v>
      </c>
      <c r="AA186" s="42" t="s">
        <v>20</v>
      </c>
      <c r="AB186" s="42" t="s">
        <v>20</v>
      </c>
      <c r="AC186" s="42" t="s">
        <v>20</v>
      </c>
      <c r="AD186" s="42" t="s">
        <v>20</v>
      </c>
    </row>
    <row customFormat="true" customHeight="true" ht="12.6000003814697" outlineLevel="0" r="187" s="85">
      <c r="A187" s="42" t="s">
        <v>112</v>
      </c>
      <c r="B187" s="72" t="n"/>
      <c r="C187" s="72" t="n"/>
      <c r="D187" s="72" t="n"/>
      <c r="E187" s="72" t="n"/>
      <c r="F187" s="72" t="n"/>
      <c r="G187" s="68" t="n"/>
      <c r="H187" s="66" t="n"/>
      <c r="I187" s="66" t="n"/>
      <c r="J187" s="66" t="n"/>
      <c r="K187" s="66" t="n"/>
      <c r="L187" s="72" t="n"/>
      <c r="M187" s="72" t="n"/>
      <c r="N187" s="72" t="n"/>
      <c r="O187" s="66" t="n"/>
      <c r="P187" s="66" t="n"/>
      <c r="Q187" s="66" t="n"/>
      <c r="R187" s="72" t="n"/>
      <c r="S187" s="66" t="n"/>
      <c r="T187" s="68" t="n"/>
      <c r="U187" s="72" t="n"/>
      <c r="V187" s="68" t="n"/>
      <c r="W187" s="72" t="n"/>
      <c r="X187" s="68" t="n"/>
      <c r="Y187" s="66" t="n"/>
      <c r="Z187" s="66" t="n"/>
      <c r="AA187" s="66" t="n"/>
      <c r="AB187" s="66" t="n"/>
      <c r="AC187" s="72" t="n"/>
      <c r="AD187" s="66" t="n"/>
    </row>
    <row customFormat="true" customHeight="true" ht="12.6000003814697" outlineLevel="0" r="188" s="85">
      <c r="A188" s="63" t="s">
        <v>207</v>
      </c>
      <c r="B188" s="42" t="n">
        <v>44.48</v>
      </c>
      <c r="C188" s="42" t="n">
        <v>20</v>
      </c>
      <c r="D188" s="42" t="n">
        <v>20</v>
      </c>
      <c r="E188" s="64" t="n">
        <f aca="false" ca="false" dt2D="false" dtr="false" t="normal">D188/B188</f>
        <v>0.4496402877697842</v>
      </c>
      <c r="F188" s="42" t="s">
        <v>20</v>
      </c>
      <c r="G188" s="42" t="s">
        <v>20</v>
      </c>
      <c r="H188" s="42" t="s">
        <v>20</v>
      </c>
      <c r="I188" s="42" t="s">
        <v>20</v>
      </c>
      <c r="J188" s="42" t="s">
        <v>20</v>
      </c>
      <c r="K188" s="42" t="s">
        <v>20</v>
      </c>
      <c r="L188" s="42" t="s">
        <v>20</v>
      </c>
      <c r="M188" s="42" t="s">
        <v>20</v>
      </c>
      <c r="N188" s="42" t="s">
        <v>20</v>
      </c>
      <c r="O188" s="42" t="s">
        <v>20</v>
      </c>
      <c r="P188" s="42" t="s">
        <v>20</v>
      </c>
      <c r="Q188" s="42" t="s">
        <v>20</v>
      </c>
      <c r="R188" s="42" t="s">
        <v>20</v>
      </c>
      <c r="S188" s="42" t="s">
        <v>20</v>
      </c>
      <c r="T188" s="42" t="s">
        <v>20</v>
      </c>
      <c r="U188" s="42" t="n">
        <v>1</v>
      </c>
      <c r="V188" s="62" t="n">
        <v>9.9</v>
      </c>
      <c r="W188" s="42" t="s">
        <v>20</v>
      </c>
      <c r="X188" s="42" t="s">
        <v>20</v>
      </c>
      <c r="Y188" s="42" t="s">
        <v>20</v>
      </c>
      <c r="Z188" s="42" t="s">
        <v>20</v>
      </c>
      <c r="AA188" s="42" t="s">
        <v>20</v>
      </c>
      <c r="AB188" s="42" t="s">
        <v>20</v>
      </c>
      <c r="AC188" s="42" t="s">
        <v>20</v>
      </c>
      <c r="AD188" s="42" t="s">
        <v>20</v>
      </c>
    </row>
    <row customFormat="true" customHeight="true" ht="12.6000003814697" outlineLevel="0" r="189" s="85">
      <c r="A189" s="42" t="s">
        <v>139</v>
      </c>
      <c r="B189" s="42" t="n"/>
      <c r="C189" s="42" t="n"/>
      <c r="D189" s="42" t="n"/>
      <c r="E189" s="64" t="n"/>
      <c r="F189" s="42" t="n"/>
      <c r="G189" s="62" t="n"/>
      <c r="H189" s="42" t="n"/>
      <c r="I189" s="42" t="n"/>
      <c r="J189" s="42" t="n"/>
      <c r="K189" s="42" t="n"/>
      <c r="L189" s="42" t="n"/>
      <c r="M189" s="42" t="n"/>
      <c r="N189" s="42" t="n"/>
      <c r="O189" s="42" t="n"/>
      <c r="P189" s="42" t="n"/>
      <c r="Q189" s="42" t="n"/>
      <c r="R189" s="42" t="n"/>
      <c r="S189" s="42" t="n"/>
      <c r="T189" s="62" t="n"/>
      <c r="U189" s="42" t="n"/>
      <c r="V189" s="42" t="n"/>
      <c r="W189" s="42" t="n"/>
      <c r="X189" s="62" t="n"/>
      <c r="Y189" s="42" t="n"/>
      <c r="Z189" s="42" t="n"/>
      <c r="AA189" s="42" t="n"/>
      <c r="AB189" s="42" t="n"/>
      <c r="AC189" s="42" t="n"/>
      <c r="AD189" s="42" t="n"/>
    </row>
    <row customFormat="true" customHeight="true" ht="12.6000003814697" outlineLevel="0" r="190" s="85">
      <c r="A190" s="81" t="s">
        <v>208</v>
      </c>
      <c r="B190" s="42" t="n">
        <v>57.32</v>
      </c>
      <c r="C190" s="42" t="n">
        <v>32</v>
      </c>
      <c r="D190" s="42" t="n">
        <v>32</v>
      </c>
      <c r="E190" s="64" t="n">
        <f aca="false" ca="false" dt2D="false" dtr="false" t="normal">D190/B190</f>
        <v>0.5582693649685974</v>
      </c>
      <c r="F190" s="42" t="n">
        <v>2</v>
      </c>
      <c r="G190" s="42" t="n">
        <v>6.3</v>
      </c>
      <c r="H190" s="42" t="s">
        <v>20</v>
      </c>
      <c r="I190" s="42" t="s">
        <v>20</v>
      </c>
      <c r="J190" s="42" t="s">
        <v>20</v>
      </c>
      <c r="K190" s="42" t="s">
        <v>20</v>
      </c>
      <c r="L190" s="42" t="n">
        <v>2</v>
      </c>
      <c r="M190" s="42" t="s">
        <v>20</v>
      </c>
      <c r="N190" s="42" t="s">
        <v>20</v>
      </c>
      <c r="O190" s="42" t="s">
        <v>20</v>
      </c>
      <c r="P190" s="42" t="s">
        <v>20</v>
      </c>
      <c r="Q190" s="42" t="s">
        <v>20</v>
      </c>
      <c r="R190" s="42" t="s">
        <v>20</v>
      </c>
      <c r="S190" s="42" t="s">
        <v>20</v>
      </c>
      <c r="T190" s="42" t="s">
        <v>20</v>
      </c>
      <c r="U190" s="42" t="n">
        <v>3</v>
      </c>
      <c r="V190" s="42" t="n">
        <v>9.9</v>
      </c>
      <c r="W190" s="42" t="s">
        <v>20</v>
      </c>
      <c r="X190" s="42" t="s">
        <v>20</v>
      </c>
      <c r="Y190" s="42" t="s">
        <v>20</v>
      </c>
      <c r="Z190" s="42" t="s">
        <v>20</v>
      </c>
      <c r="AA190" s="42" t="s">
        <v>20</v>
      </c>
      <c r="AB190" s="42" t="s">
        <v>20</v>
      </c>
      <c r="AC190" s="42" t="s">
        <v>20</v>
      </c>
      <c r="AD190" s="42" t="s">
        <v>20</v>
      </c>
    </row>
    <row customFormat="true" customHeight="true" ht="22.7000007629395" outlineLevel="0" r="191" s="85">
      <c r="A191" s="38" t="s">
        <v>283</v>
      </c>
      <c r="B191" s="42" t="n"/>
      <c r="C191" s="42" t="n"/>
      <c r="D191" s="42" t="n"/>
      <c r="E191" s="64" t="n"/>
      <c r="F191" s="42" t="n"/>
      <c r="G191" s="62" t="n"/>
      <c r="H191" s="42" t="n"/>
      <c r="I191" s="42" t="n"/>
      <c r="J191" s="42" t="n"/>
      <c r="K191" s="42" t="n"/>
      <c r="L191" s="42" t="n"/>
      <c r="M191" s="42" t="n"/>
      <c r="N191" s="42" t="n"/>
      <c r="O191" s="42" t="n"/>
      <c r="P191" s="42" t="n"/>
      <c r="Q191" s="42" t="n"/>
      <c r="R191" s="42" t="n"/>
      <c r="S191" s="42" t="n"/>
      <c r="T191" s="62" t="n"/>
      <c r="U191" s="42" t="n"/>
      <c r="V191" s="62" t="n"/>
      <c r="W191" s="42" t="n"/>
      <c r="X191" s="62" t="n"/>
      <c r="Y191" s="42" t="n"/>
      <c r="Z191" s="42" t="n"/>
      <c r="AA191" s="42" t="n"/>
      <c r="AB191" s="42" t="n"/>
      <c r="AC191" s="42" t="n"/>
      <c r="AD191" s="42" t="n"/>
    </row>
    <row customFormat="true" customHeight="true" ht="22.7000007629395" outlineLevel="0" r="192" s="85">
      <c r="A192" s="69" t="s">
        <v>296</v>
      </c>
      <c r="B192" s="42" t="n">
        <f aca="false" ca="false" dt2D="false" dtr="false" t="normal">9.49+10.6</f>
        <v>20.09</v>
      </c>
      <c r="C192" s="42" t="n">
        <v>12</v>
      </c>
      <c r="D192" s="42" t="n">
        <v>12</v>
      </c>
      <c r="E192" s="64" t="n">
        <f aca="false" ca="false" dt2D="false" dtr="false" t="normal">D192/B192</f>
        <v>0.5973120955699353</v>
      </c>
      <c r="F192" s="42" t="s">
        <v>20</v>
      </c>
      <c r="G192" s="42" t="s">
        <v>20</v>
      </c>
      <c r="H192" s="42" t="s">
        <v>20</v>
      </c>
      <c r="I192" s="42" t="s">
        <v>20</v>
      </c>
      <c r="J192" s="42" t="s">
        <v>20</v>
      </c>
      <c r="K192" s="42" t="s">
        <v>20</v>
      </c>
      <c r="L192" s="42" t="s">
        <v>20</v>
      </c>
      <c r="M192" s="42" t="s">
        <v>20</v>
      </c>
      <c r="N192" s="42" t="s">
        <v>20</v>
      </c>
      <c r="O192" s="42" t="s">
        <v>20</v>
      </c>
      <c r="P192" s="42" t="s">
        <v>20</v>
      </c>
      <c r="Q192" s="42" t="s">
        <v>20</v>
      </c>
      <c r="R192" s="42" t="s">
        <v>20</v>
      </c>
      <c r="S192" s="42" t="s">
        <v>20</v>
      </c>
      <c r="T192" s="42" t="s">
        <v>20</v>
      </c>
      <c r="U192" s="42" t="n">
        <v>1</v>
      </c>
      <c r="V192" s="42" t="n">
        <v>9.9</v>
      </c>
      <c r="W192" s="42" t="s">
        <v>20</v>
      </c>
      <c r="X192" s="42" t="s">
        <v>20</v>
      </c>
      <c r="Y192" s="42" t="s">
        <v>20</v>
      </c>
      <c r="Z192" s="42" t="s">
        <v>20</v>
      </c>
      <c r="AA192" s="42" t="s">
        <v>20</v>
      </c>
      <c r="AB192" s="42" t="s">
        <v>20</v>
      </c>
      <c r="AC192" s="42" t="s">
        <v>20</v>
      </c>
      <c r="AD192" s="42" t="s">
        <v>20</v>
      </c>
    </row>
    <row customFormat="true" customHeight="true" ht="12.6000003814697" outlineLevel="0" r="193" s="85">
      <c r="A193" s="42" t="s">
        <v>151</v>
      </c>
      <c r="B193" s="344" t="n"/>
      <c r="C193" s="344" t="n"/>
      <c r="D193" s="344" t="n"/>
      <c r="E193" s="344" t="n"/>
      <c r="F193" s="344" t="n"/>
      <c r="G193" s="344" t="n"/>
      <c r="H193" s="344" t="n"/>
      <c r="I193" s="344" t="n"/>
      <c r="J193" s="344" t="n"/>
      <c r="K193" s="344" t="n"/>
      <c r="L193" s="344" t="n"/>
      <c r="M193" s="344" t="n"/>
      <c r="N193" s="344" t="n"/>
      <c r="O193" s="344" t="n"/>
      <c r="P193" s="344" t="n"/>
      <c r="Q193" s="344" t="n"/>
      <c r="R193" s="344" t="n"/>
      <c r="S193" s="344" t="n"/>
      <c r="T193" s="344" t="n"/>
      <c r="U193" s="344" t="n"/>
      <c r="V193" s="344" t="n"/>
      <c r="W193" s="344" t="n"/>
      <c r="X193" s="344" t="n"/>
      <c r="Y193" s="344" t="n"/>
      <c r="Z193" s="344" t="n"/>
      <c r="AA193" s="344" t="n"/>
      <c r="AB193" s="344" t="n"/>
      <c r="AC193" s="344" t="n"/>
      <c r="AD193" s="344" t="n"/>
    </row>
    <row customFormat="true" customHeight="true" ht="12.6000003814697" outlineLevel="0" r="194" s="85">
      <c r="A194" s="81" t="s">
        <v>297</v>
      </c>
      <c r="B194" s="42" t="n">
        <f aca="false" ca="false" dt2D="false" dtr="false" t="normal">10.59+9.79+27.2</f>
        <v>47.58</v>
      </c>
      <c r="C194" s="42" t="n">
        <v>40</v>
      </c>
      <c r="D194" s="42" t="n">
        <v>40</v>
      </c>
      <c r="E194" s="64" t="n">
        <f aca="false" ca="false" dt2D="false" dtr="false" t="normal">D194/B194</f>
        <v>0.8406893652795292</v>
      </c>
      <c r="F194" s="42" t="n">
        <v>2</v>
      </c>
      <c r="G194" s="62" t="n">
        <v>5</v>
      </c>
      <c r="H194" s="42" t="s">
        <v>20</v>
      </c>
      <c r="I194" s="42" t="s">
        <v>20</v>
      </c>
      <c r="J194" s="42" t="s">
        <v>20</v>
      </c>
      <c r="K194" s="42" t="s">
        <v>20</v>
      </c>
      <c r="L194" s="42" t="n">
        <v>2</v>
      </c>
      <c r="M194" s="42" t="s">
        <v>20</v>
      </c>
      <c r="N194" s="42" t="n">
        <v>2</v>
      </c>
      <c r="O194" s="42" t="s">
        <v>20</v>
      </c>
      <c r="P194" s="42" t="s">
        <v>20</v>
      </c>
      <c r="Q194" s="42" t="s">
        <v>20</v>
      </c>
      <c r="R194" s="42" t="n">
        <v>2</v>
      </c>
      <c r="S194" s="42" t="s">
        <v>20</v>
      </c>
      <c r="T194" s="62" t="n">
        <v>100</v>
      </c>
      <c r="U194" s="42" t="n">
        <v>3</v>
      </c>
      <c r="V194" s="42" t="n">
        <v>9.9</v>
      </c>
      <c r="W194" s="42" t="n">
        <v>2</v>
      </c>
      <c r="X194" s="62" t="n">
        <v>5</v>
      </c>
      <c r="Y194" s="42" t="s">
        <v>20</v>
      </c>
      <c r="Z194" s="42" t="s">
        <v>20</v>
      </c>
      <c r="AA194" s="42" t="s">
        <v>20</v>
      </c>
      <c r="AB194" s="42" t="s">
        <v>20</v>
      </c>
      <c r="AC194" s="42" t="n">
        <v>2</v>
      </c>
      <c r="AD194" s="42" t="s">
        <v>20</v>
      </c>
    </row>
    <row customFormat="true" customHeight="true" ht="12.6000003814697" outlineLevel="0" r="195" s="85">
      <c r="A195" s="42" t="s">
        <v>175</v>
      </c>
      <c r="B195" s="72" t="n"/>
      <c r="C195" s="72" t="n"/>
      <c r="D195" s="72" t="n"/>
      <c r="E195" s="72" t="n"/>
      <c r="F195" s="72" t="n"/>
      <c r="G195" s="68" t="n"/>
      <c r="H195" s="66" t="n"/>
      <c r="I195" s="66" t="n"/>
      <c r="J195" s="66" t="n"/>
      <c r="K195" s="66" t="n"/>
      <c r="L195" s="72" t="n"/>
      <c r="M195" s="72" t="n"/>
      <c r="N195" s="72" t="n"/>
      <c r="O195" s="66" t="n"/>
      <c r="P195" s="66" t="n"/>
      <c r="Q195" s="66" t="n"/>
      <c r="R195" s="72" t="n"/>
      <c r="S195" s="66" t="n"/>
      <c r="T195" s="68" t="n"/>
      <c r="U195" s="72" t="n"/>
      <c r="V195" s="68" t="n"/>
      <c r="W195" s="72" t="n"/>
      <c r="X195" s="68" t="n"/>
      <c r="Y195" s="66" t="n"/>
      <c r="Z195" s="66" t="n"/>
      <c r="AA195" s="66" t="n"/>
      <c r="AB195" s="66" t="n"/>
      <c r="AC195" s="72" t="n"/>
      <c r="AD195" s="66" t="n"/>
    </row>
    <row customFormat="true" customHeight="true" ht="12.6000003814697" outlineLevel="0" r="196" s="85">
      <c r="A196" s="81" t="s">
        <v>213</v>
      </c>
      <c r="B196" s="42" t="n">
        <v>23.06</v>
      </c>
      <c r="C196" s="42" t="n">
        <v>36</v>
      </c>
      <c r="D196" s="42" t="n">
        <v>36</v>
      </c>
      <c r="E196" s="64" t="n">
        <f aca="false" ca="false" dt2D="false" dtr="false" t="normal">D196/B196</f>
        <v>1.5611448395490026</v>
      </c>
      <c r="F196" s="42" t="n">
        <v>2</v>
      </c>
      <c r="G196" s="62" t="n">
        <v>5.6</v>
      </c>
      <c r="H196" s="42" t="s">
        <v>20</v>
      </c>
      <c r="I196" s="42" t="s">
        <v>20</v>
      </c>
      <c r="J196" s="42" t="s">
        <v>20</v>
      </c>
      <c r="K196" s="42" t="s">
        <v>20</v>
      </c>
      <c r="L196" s="42" t="n">
        <v>2</v>
      </c>
      <c r="M196" s="42" t="s">
        <v>20</v>
      </c>
      <c r="N196" s="42" t="s">
        <v>20</v>
      </c>
      <c r="O196" s="42" t="s">
        <v>20</v>
      </c>
      <c r="P196" s="42" t="s">
        <v>20</v>
      </c>
      <c r="Q196" s="42" t="s">
        <v>20</v>
      </c>
      <c r="R196" s="42" t="s">
        <v>20</v>
      </c>
      <c r="S196" s="42" t="s">
        <v>20</v>
      </c>
      <c r="T196" s="62" t="n">
        <v>0</v>
      </c>
      <c r="U196" s="42" t="n">
        <v>3</v>
      </c>
      <c r="V196" s="62" t="n">
        <v>9.9</v>
      </c>
      <c r="W196" s="62" t="s">
        <v>20</v>
      </c>
      <c r="X196" s="62" t="s">
        <v>20</v>
      </c>
      <c r="Y196" s="42" t="s">
        <v>20</v>
      </c>
      <c r="Z196" s="42" t="s">
        <v>20</v>
      </c>
      <c r="AA196" s="42" t="s">
        <v>20</v>
      </c>
      <c r="AB196" s="42" t="s">
        <v>20</v>
      </c>
      <c r="AC196" s="42" t="s">
        <v>20</v>
      </c>
      <c r="AD196" s="42" t="s">
        <v>20</v>
      </c>
    </row>
    <row customFormat="true" customHeight="true" ht="12.6000003814697" outlineLevel="0" r="197" s="85">
      <c r="A197" s="42" t="s">
        <v>183</v>
      </c>
      <c r="B197" s="42" t="n"/>
      <c r="C197" s="42" t="n"/>
      <c r="D197" s="42" t="n"/>
      <c r="E197" s="64" t="n"/>
      <c r="F197" s="42" t="n"/>
      <c r="G197" s="42" t="n"/>
      <c r="H197" s="42" t="n"/>
      <c r="I197" s="42" t="n"/>
      <c r="J197" s="42" t="n"/>
      <c r="K197" s="42" t="n"/>
      <c r="L197" s="42" t="n"/>
      <c r="M197" s="42" t="n"/>
      <c r="N197" s="42" t="n"/>
      <c r="O197" s="42" t="n"/>
      <c r="P197" s="42" t="n"/>
      <c r="Q197" s="42" t="n"/>
      <c r="R197" s="42" t="n"/>
      <c r="S197" s="42" t="n"/>
      <c r="T197" s="42" t="n"/>
      <c r="U197" s="42" t="n"/>
      <c r="V197" s="62" t="n"/>
      <c r="W197" s="42" t="n"/>
      <c r="X197" s="42" t="n"/>
      <c r="Y197" s="42" t="n"/>
      <c r="Z197" s="42" t="n"/>
      <c r="AA197" s="42" t="n"/>
      <c r="AB197" s="42" t="n"/>
      <c r="AC197" s="42" t="n"/>
      <c r="AD197" s="42" t="n"/>
    </row>
    <row customFormat="true" customHeight="true" ht="12.6000003814697" outlineLevel="0" r="198" s="85">
      <c r="A198" s="63" t="s">
        <v>298</v>
      </c>
      <c r="B198" s="42" t="n">
        <f aca="false" ca="false" dt2D="false" dtr="false" t="normal">62.33+18.15</f>
        <v>80.47999999999999</v>
      </c>
      <c r="C198" s="42" t="n">
        <v>24</v>
      </c>
      <c r="D198" s="42" t="n">
        <v>24</v>
      </c>
      <c r="E198" s="64" t="n">
        <f aca="false" ca="false" dt2D="false" dtr="false" t="normal">D198/B198</f>
        <v>0.29821073558648115</v>
      </c>
      <c r="F198" s="42" t="s">
        <v>20</v>
      </c>
      <c r="G198" s="42" t="s">
        <v>20</v>
      </c>
      <c r="H198" s="42" t="s">
        <v>20</v>
      </c>
      <c r="I198" s="42" t="s">
        <v>20</v>
      </c>
      <c r="J198" s="42" t="s">
        <v>20</v>
      </c>
      <c r="K198" s="42" t="s">
        <v>20</v>
      </c>
      <c r="L198" s="42" t="s">
        <v>20</v>
      </c>
      <c r="M198" s="42" t="s">
        <v>20</v>
      </c>
      <c r="N198" s="42" t="s">
        <v>20</v>
      </c>
      <c r="O198" s="42" t="s">
        <v>20</v>
      </c>
      <c r="P198" s="42" t="s">
        <v>20</v>
      </c>
      <c r="Q198" s="42" t="s">
        <v>20</v>
      </c>
      <c r="R198" s="42" t="s">
        <v>20</v>
      </c>
      <c r="S198" s="42" t="s">
        <v>20</v>
      </c>
      <c r="T198" s="42" t="s">
        <v>20</v>
      </c>
      <c r="U198" s="42" t="n">
        <v>2</v>
      </c>
      <c r="V198" s="62" t="n">
        <v>9.9</v>
      </c>
      <c r="W198" s="42" t="s">
        <v>20</v>
      </c>
      <c r="X198" s="42" t="s">
        <v>20</v>
      </c>
      <c r="Y198" s="42" t="s">
        <v>20</v>
      </c>
      <c r="Z198" s="42" t="s">
        <v>20</v>
      </c>
      <c r="AA198" s="42" t="s">
        <v>20</v>
      </c>
      <c r="AB198" s="42" t="s">
        <v>20</v>
      </c>
      <c r="AC198" s="42" t="s">
        <v>20</v>
      </c>
      <c r="AD198" s="42" t="s">
        <v>20</v>
      </c>
    </row>
    <row customFormat="true" customHeight="true" ht="25.1499996185303" outlineLevel="0" r="199" s="85">
      <c r="A199" s="75" t="s">
        <v>216</v>
      </c>
      <c r="B199" s="72" t="s">
        <v>20</v>
      </c>
      <c r="C199" s="72" t="n">
        <f aca="false" ca="false" dt2D="false" dtr="false" t="normal">SUM(C178:C198)</f>
        <v>276</v>
      </c>
      <c r="D199" s="72" t="n">
        <f aca="false" ca="false" dt2D="false" dtr="false" t="normal">SUM(D178:D198)</f>
        <v>276</v>
      </c>
      <c r="E199" s="72" t="s">
        <v>20</v>
      </c>
      <c r="F199" s="72" t="n">
        <f aca="false" ca="false" dt2D="false" dtr="false" t="normal">SUM(F178:F198)</f>
        <v>10</v>
      </c>
      <c r="G199" s="82" t="n">
        <v>3.63</v>
      </c>
      <c r="H199" s="72" t="s">
        <v>20</v>
      </c>
      <c r="I199" s="72" t="s">
        <v>20</v>
      </c>
      <c r="J199" s="72" t="s">
        <v>20</v>
      </c>
      <c r="K199" s="72" t="s">
        <v>20</v>
      </c>
      <c r="L199" s="72" t="n">
        <f aca="false" ca="false" dt2D="false" dtr="false" t="normal">SUM(L178:L198)</f>
        <v>10</v>
      </c>
      <c r="M199" s="72" t="s">
        <v>20</v>
      </c>
      <c r="N199" s="72" t="n">
        <f aca="false" ca="false" dt2D="false" dtr="false" t="normal">SUM(N178:N198)</f>
        <v>4</v>
      </c>
      <c r="O199" s="72" t="s">
        <v>20</v>
      </c>
      <c r="P199" s="72" t="s">
        <v>20</v>
      </c>
      <c r="Q199" s="72" t="s">
        <v>20</v>
      </c>
      <c r="R199" s="72" t="n">
        <f aca="false" ca="false" dt2D="false" dtr="false" t="normal">SUM(R178:R198)</f>
        <v>4</v>
      </c>
      <c r="S199" s="72" t="s">
        <v>20</v>
      </c>
      <c r="T199" s="68" t="n">
        <v>40</v>
      </c>
      <c r="U199" s="72" t="n">
        <f aca="false" ca="false" dt2D="false" dtr="false" t="normal">SUM(U178:U198)</f>
        <v>22</v>
      </c>
      <c r="V199" s="68" t="n">
        <v>8</v>
      </c>
      <c r="W199" s="72" t="n">
        <f aca="false" ca="false" dt2D="false" dtr="false" t="normal">SUM(W178:W198)</f>
        <v>6</v>
      </c>
      <c r="X199" s="82" t="n">
        <v>2.18</v>
      </c>
      <c r="Y199" s="72" t="s">
        <v>20</v>
      </c>
      <c r="Z199" s="72" t="s">
        <v>20</v>
      </c>
      <c r="AA199" s="72" t="s">
        <v>20</v>
      </c>
      <c r="AB199" s="72" t="s">
        <v>20</v>
      </c>
      <c r="AC199" s="72" t="n">
        <f aca="false" ca="false" dt2D="false" dtr="false" t="normal">SUM(AC178:AC198)</f>
        <v>6</v>
      </c>
      <c r="AD199" s="72" t="s">
        <v>20</v>
      </c>
    </row>
    <row customFormat="true" customHeight="true" ht="12.6000003814697" outlineLevel="0" r="200" s="85">
      <c r="A200" s="66" t="n"/>
      <c r="B200" s="72" t="n"/>
      <c r="C200" s="72" t="n"/>
      <c r="D200" s="72" t="n"/>
      <c r="E200" s="72" t="n"/>
      <c r="F200" s="72" t="n"/>
      <c r="G200" s="68" t="n"/>
      <c r="H200" s="66" t="n"/>
      <c r="I200" s="66" t="n"/>
      <c r="J200" s="66" t="n"/>
      <c r="K200" s="66" t="n"/>
      <c r="L200" s="72" t="n"/>
      <c r="M200" s="72" t="n"/>
      <c r="N200" s="72" t="n"/>
      <c r="O200" s="66" t="n"/>
      <c r="P200" s="66" t="n"/>
      <c r="Q200" s="66" t="n"/>
      <c r="R200" s="72" t="n"/>
      <c r="S200" s="66" t="n"/>
      <c r="T200" s="68" t="n"/>
      <c r="U200" s="72" t="n"/>
      <c r="V200" s="68" t="n"/>
      <c r="W200" s="72" t="n"/>
      <c r="X200" s="68" t="n"/>
      <c r="Y200" s="66" t="n"/>
      <c r="Z200" s="66" t="n"/>
      <c r="AA200" s="66" t="n"/>
      <c r="AB200" s="66" t="n"/>
      <c r="AC200" s="72" t="n"/>
      <c r="AD200" s="66" t="n"/>
    </row>
    <row customFormat="true" customHeight="true" ht="30.2000007629395" outlineLevel="0" r="201" s="85">
      <c r="A201" s="75" t="s">
        <v>217</v>
      </c>
      <c r="B201" s="72" t="n"/>
      <c r="C201" s="72" t="n"/>
      <c r="D201" s="72" t="n"/>
      <c r="E201" s="72" t="n"/>
      <c r="F201" s="72" t="n"/>
      <c r="G201" s="68" t="n"/>
      <c r="H201" s="66" t="n"/>
      <c r="I201" s="66" t="n"/>
      <c r="J201" s="66" t="n"/>
      <c r="K201" s="66" t="n"/>
      <c r="L201" s="72" t="n"/>
      <c r="M201" s="72" t="n"/>
      <c r="N201" s="72" t="n"/>
      <c r="O201" s="66" t="n"/>
      <c r="P201" s="66" t="n"/>
      <c r="Q201" s="66" t="n"/>
      <c r="R201" s="72" t="n"/>
      <c r="S201" s="66" t="n"/>
      <c r="T201" s="68" t="n"/>
      <c r="U201" s="72" t="n"/>
      <c r="V201" s="68" t="n"/>
      <c r="W201" s="72" t="n"/>
      <c r="X201" s="68" t="n"/>
      <c r="Y201" s="66" t="n"/>
      <c r="Z201" s="66" t="n"/>
      <c r="AA201" s="66" t="n"/>
      <c r="AB201" s="66" t="n"/>
      <c r="AC201" s="72" t="n"/>
      <c r="AD201" s="66" t="n"/>
    </row>
    <row customFormat="true" customHeight="true" ht="12.6000003814697" outlineLevel="0" r="202" s="85">
      <c r="A202" s="42" t="s">
        <v>106</v>
      </c>
      <c r="B202" s="42" t="n"/>
      <c r="C202" s="42" t="n"/>
      <c r="D202" s="42" t="n"/>
      <c r="E202" s="64" t="n"/>
      <c r="F202" s="42" t="n"/>
      <c r="G202" s="62" t="n"/>
      <c r="H202" s="42" t="n"/>
      <c r="I202" s="42" t="n"/>
      <c r="J202" s="42" t="n"/>
      <c r="K202" s="42" t="n"/>
      <c r="L202" s="42" t="n"/>
      <c r="M202" s="42" t="n"/>
      <c r="N202" s="42" t="n"/>
      <c r="O202" s="42" t="n"/>
      <c r="P202" s="42" t="n"/>
      <c r="Q202" s="42" t="n"/>
      <c r="R202" s="42" t="n"/>
      <c r="S202" s="42" t="n"/>
      <c r="T202" s="42" t="n"/>
      <c r="U202" s="42" t="n"/>
      <c r="V202" s="42" t="n"/>
      <c r="W202" s="42" t="n"/>
      <c r="X202" s="62" t="n"/>
      <c r="Y202" s="42" t="n"/>
      <c r="Z202" s="42" t="n"/>
      <c r="AA202" s="42" t="n"/>
      <c r="AB202" s="42" t="n"/>
      <c r="AC202" s="42" t="n"/>
      <c r="AD202" s="42" t="n"/>
    </row>
    <row customFormat="true" customHeight="true" ht="12.6000003814697" outlineLevel="0" r="203" s="85">
      <c r="A203" s="81" t="s">
        <v>249</v>
      </c>
      <c r="B203" s="42" t="n">
        <v>8.63</v>
      </c>
      <c r="C203" s="42" t="n">
        <v>8</v>
      </c>
      <c r="D203" s="42" t="n">
        <v>8</v>
      </c>
      <c r="E203" s="64" t="n">
        <f aca="false" ca="false" dt2D="false" dtr="false" t="normal">D203/B203</f>
        <v>0.9269988412514484</v>
      </c>
      <c r="F203" s="42" t="s">
        <v>20</v>
      </c>
      <c r="G203" s="42" t="s">
        <v>20</v>
      </c>
      <c r="H203" s="42" t="s">
        <v>20</v>
      </c>
      <c r="I203" s="42" t="s">
        <v>20</v>
      </c>
      <c r="J203" s="42" t="s">
        <v>20</v>
      </c>
      <c r="K203" s="42" t="s">
        <v>20</v>
      </c>
      <c r="L203" s="42" t="s">
        <v>20</v>
      </c>
      <c r="M203" s="42" t="s">
        <v>20</v>
      </c>
      <c r="N203" s="42" t="s">
        <v>20</v>
      </c>
      <c r="O203" s="42" t="s">
        <v>20</v>
      </c>
      <c r="P203" s="42" t="s">
        <v>20</v>
      </c>
      <c r="Q203" s="42" t="s">
        <v>20</v>
      </c>
      <c r="R203" s="42" t="s">
        <v>20</v>
      </c>
      <c r="S203" s="42" t="s">
        <v>20</v>
      </c>
      <c r="T203" s="42" t="s">
        <v>20</v>
      </c>
      <c r="U203" s="42" t="s">
        <v>20</v>
      </c>
      <c r="V203" s="42" t="s">
        <v>20</v>
      </c>
      <c r="W203" s="42" t="s">
        <v>20</v>
      </c>
      <c r="X203" s="42" t="s">
        <v>20</v>
      </c>
      <c r="Y203" s="42" t="s">
        <v>20</v>
      </c>
      <c r="Z203" s="42" t="s">
        <v>20</v>
      </c>
      <c r="AA203" s="42" t="s">
        <v>20</v>
      </c>
      <c r="AB203" s="42" t="s">
        <v>20</v>
      </c>
      <c r="AC203" s="42" t="s">
        <v>20</v>
      </c>
      <c r="AD203" s="42" t="s">
        <v>20</v>
      </c>
    </row>
    <row customFormat="true" customHeight="true" ht="12.6000003814697" outlineLevel="0" r="204" s="85">
      <c r="A204" s="42" t="s">
        <v>171</v>
      </c>
      <c r="B204" s="42" t="n"/>
      <c r="C204" s="42" t="n"/>
      <c r="D204" s="42" t="n"/>
      <c r="E204" s="64" t="n"/>
      <c r="F204" s="42" t="n"/>
      <c r="G204" s="62" t="n"/>
      <c r="H204" s="42" t="n"/>
      <c r="I204" s="42" t="n"/>
      <c r="J204" s="42" t="n"/>
      <c r="K204" s="42" t="n"/>
      <c r="L204" s="42" t="n"/>
      <c r="M204" s="42" t="n"/>
      <c r="N204" s="42" t="n"/>
      <c r="O204" s="42" t="n"/>
      <c r="P204" s="42" t="n"/>
      <c r="Q204" s="42" t="n"/>
      <c r="R204" s="42" t="n"/>
      <c r="S204" s="42" t="n"/>
      <c r="T204" s="62" t="n"/>
      <c r="U204" s="42" t="n"/>
      <c r="V204" s="42" t="n"/>
      <c r="W204" s="42" t="n"/>
      <c r="X204" s="62" t="n"/>
      <c r="Y204" s="42" t="n"/>
      <c r="Z204" s="42" t="n"/>
      <c r="AA204" s="42" t="n"/>
      <c r="AB204" s="42" t="n"/>
      <c r="AC204" s="42" t="n"/>
      <c r="AD204" s="42" t="n"/>
    </row>
    <row customFormat="true" customHeight="true" ht="28.7000007629395" outlineLevel="0" r="205" s="85">
      <c r="A205" s="80" t="s">
        <v>299</v>
      </c>
      <c r="B205" s="42" t="n">
        <v>13.91</v>
      </c>
      <c r="C205" s="42" t="n">
        <v>8</v>
      </c>
      <c r="D205" s="42" t="n">
        <v>8</v>
      </c>
      <c r="E205" s="64" t="n">
        <f aca="false" ca="false" dt2D="false" dtr="false" t="normal">D205/B205</f>
        <v>0.5751258087706685</v>
      </c>
      <c r="F205" s="42" t="s">
        <v>20</v>
      </c>
      <c r="G205" s="42" t="s">
        <v>20</v>
      </c>
      <c r="H205" s="42" t="s">
        <v>20</v>
      </c>
      <c r="I205" s="42" t="s">
        <v>20</v>
      </c>
      <c r="J205" s="42" t="s">
        <v>20</v>
      </c>
      <c r="K205" s="42" t="s">
        <v>20</v>
      </c>
      <c r="L205" s="42" t="s">
        <v>20</v>
      </c>
      <c r="M205" s="42" t="s">
        <v>20</v>
      </c>
      <c r="N205" s="42" t="s">
        <v>20</v>
      </c>
      <c r="O205" s="42" t="s">
        <v>20</v>
      </c>
      <c r="P205" s="42" t="s">
        <v>20</v>
      </c>
      <c r="Q205" s="42" t="s">
        <v>20</v>
      </c>
      <c r="R205" s="42" t="s">
        <v>20</v>
      </c>
      <c r="S205" s="42" t="s">
        <v>20</v>
      </c>
      <c r="T205" s="42" t="s">
        <v>20</v>
      </c>
      <c r="U205" s="42" t="s">
        <v>20</v>
      </c>
      <c r="V205" s="42" t="s">
        <v>20</v>
      </c>
      <c r="W205" s="42" t="s">
        <v>20</v>
      </c>
      <c r="X205" s="42" t="s">
        <v>20</v>
      </c>
      <c r="Y205" s="42" t="s">
        <v>20</v>
      </c>
      <c r="Z205" s="42" t="s">
        <v>20</v>
      </c>
      <c r="AA205" s="42" t="s">
        <v>20</v>
      </c>
      <c r="AB205" s="42" t="s">
        <v>20</v>
      </c>
      <c r="AC205" s="42" t="s">
        <v>20</v>
      </c>
      <c r="AD205" s="42" t="s">
        <v>20</v>
      </c>
    </row>
    <row customFormat="true" customHeight="true" ht="12.6000003814697" outlineLevel="0" r="206" s="85">
      <c r="A206" s="66" t="n"/>
      <c r="B206" s="72" t="n"/>
      <c r="C206" s="72" t="n"/>
      <c r="D206" s="72" t="n"/>
      <c r="E206" s="72" t="n"/>
      <c r="F206" s="72" t="n"/>
      <c r="G206" s="68" t="n"/>
      <c r="H206" s="66" t="n"/>
      <c r="I206" s="66" t="n"/>
      <c r="J206" s="66" t="n"/>
      <c r="K206" s="66" t="n"/>
      <c r="L206" s="72" t="n"/>
      <c r="M206" s="72" t="n"/>
      <c r="N206" s="72" t="n"/>
      <c r="O206" s="66" t="n"/>
      <c r="P206" s="66" t="n"/>
      <c r="Q206" s="66" t="n"/>
      <c r="R206" s="72" t="n"/>
      <c r="S206" s="66" t="n"/>
      <c r="T206" s="68" t="n"/>
      <c r="U206" s="72" t="n"/>
      <c r="V206" s="68" t="n"/>
      <c r="W206" s="72" t="n"/>
      <c r="X206" s="68" t="n"/>
      <c r="Y206" s="66" t="n"/>
      <c r="Z206" s="66" t="n"/>
      <c r="AA206" s="66" t="n"/>
      <c r="AB206" s="66" t="n"/>
      <c r="AC206" s="72" t="n"/>
      <c r="AD206" s="66" t="n"/>
    </row>
    <row customFormat="true" customHeight="true" ht="27.9500007629395" outlineLevel="0" r="207" s="85">
      <c r="A207" s="75" t="s">
        <v>300</v>
      </c>
      <c r="B207" s="72" t="s">
        <v>20</v>
      </c>
      <c r="C207" s="72" t="n">
        <f aca="false" ca="false" dt2D="false" dtr="false" t="normal">SUM(C202:C205)</f>
        <v>16</v>
      </c>
      <c r="D207" s="72" t="n">
        <f aca="false" ca="false" dt2D="false" dtr="false" t="normal">SUM(D202:D205)</f>
        <v>16</v>
      </c>
      <c r="E207" s="72" t="s">
        <v>20</v>
      </c>
      <c r="F207" s="72" t="s">
        <v>20</v>
      </c>
      <c r="G207" s="72" t="s">
        <v>20</v>
      </c>
      <c r="H207" s="72" t="s">
        <v>20</v>
      </c>
      <c r="I207" s="72" t="s">
        <v>20</v>
      </c>
      <c r="J207" s="72" t="s">
        <v>20</v>
      </c>
      <c r="K207" s="72" t="s">
        <v>20</v>
      </c>
      <c r="L207" s="72" t="s">
        <v>20</v>
      </c>
      <c r="M207" s="72" t="s">
        <v>20</v>
      </c>
      <c r="N207" s="72" t="s">
        <v>20</v>
      </c>
      <c r="O207" s="72" t="s">
        <v>20</v>
      </c>
      <c r="P207" s="72" t="s">
        <v>20</v>
      </c>
      <c r="Q207" s="72" t="s">
        <v>20</v>
      </c>
      <c r="R207" s="72" t="s">
        <v>20</v>
      </c>
      <c r="S207" s="72" t="s">
        <v>20</v>
      </c>
      <c r="T207" s="72" t="s">
        <v>20</v>
      </c>
      <c r="U207" s="72" t="s">
        <v>20</v>
      </c>
      <c r="V207" s="72" t="s">
        <v>20</v>
      </c>
      <c r="W207" s="72" t="s">
        <v>20</v>
      </c>
      <c r="X207" s="72" t="s">
        <v>20</v>
      </c>
      <c r="Y207" s="72" t="s">
        <v>20</v>
      </c>
      <c r="Z207" s="72" t="s">
        <v>20</v>
      </c>
      <c r="AA207" s="72" t="s">
        <v>20</v>
      </c>
      <c r="AB207" s="72" t="s">
        <v>20</v>
      </c>
      <c r="AC207" s="72" t="s">
        <v>20</v>
      </c>
      <c r="AD207" s="72" t="s">
        <v>20</v>
      </c>
    </row>
    <row customFormat="true" customHeight="true" ht="21.75" outlineLevel="0" r="208" s="85">
      <c r="A208" s="66" t="s">
        <v>301</v>
      </c>
      <c r="B208" s="72" t="s">
        <v>20</v>
      </c>
      <c r="C208" s="72" t="n">
        <f aca="false" ca="false" dt2D="false" dtr="false" t="normal">C207+C199+C175</f>
        <v>2748</v>
      </c>
      <c r="D208" s="72" t="n">
        <f aca="false" ca="false" dt2D="false" dtr="false" t="normal">D207+D199+D175</f>
        <v>2748</v>
      </c>
      <c r="E208" s="72" t="s">
        <v>20</v>
      </c>
      <c r="F208" s="72" t="n">
        <f aca="false" ca="false" dt2D="false" dtr="false" t="normal">F199+F175</f>
        <v>109</v>
      </c>
      <c r="G208" s="82" t="n">
        <v>3.97</v>
      </c>
      <c r="H208" s="72" t="s">
        <v>20</v>
      </c>
      <c r="I208" s="72" t="s">
        <v>20</v>
      </c>
      <c r="J208" s="72" t="s">
        <v>20</v>
      </c>
      <c r="K208" s="72" t="s">
        <v>20</v>
      </c>
      <c r="L208" s="72" t="n">
        <f aca="false" ca="false" dt2D="false" dtr="false" t="normal">L199+L175</f>
        <v>109</v>
      </c>
      <c r="M208" s="72" t="s">
        <v>20</v>
      </c>
      <c r="N208" s="72" t="n">
        <f aca="false" ca="false" dt2D="false" dtr="false" t="normal">N199+N175</f>
        <v>40</v>
      </c>
      <c r="O208" s="72" t="s">
        <v>20</v>
      </c>
      <c r="P208" s="72" t="s">
        <v>20</v>
      </c>
      <c r="Q208" s="72" t="s">
        <v>20</v>
      </c>
      <c r="R208" s="72" t="n">
        <f aca="false" ca="false" dt2D="false" dtr="false" t="normal">R199+R175</f>
        <v>40</v>
      </c>
      <c r="S208" s="72" t="s">
        <v>20</v>
      </c>
      <c r="T208" s="68" t="n">
        <v>36.7</v>
      </c>
      <c r="U208" s="72" t="n">
        <f aca="false" ca="false" dt2D="false" dtr="false" t="normal">U199+U175</f>
        <v>207</v>
      </c>
      <c r="V208" s="82" t="n">
        <v>7.54</v>
      </c>
      <c r="W208" s="72" t="n">
        <f aca="false" ca="false" dt2D="false" dtr="false" t="normal">W199+W175</f>
        <v>91</v>
      </c>
      <c r="X208" s="82" t="n">
        <v>3.32</v>
      </c>
      <c r="Y208" s="72" t="s">
        <v>20</v>
      </c>
      <c r="Z208" s="72" t="s">
        <v>20</v>
      </c>
      <c r="AA208" s="72" t="s">
        <v>20</v>
      </c>
      <c r="AB208" s="72" t="s">
        <v>20</v>
      </c>
      <c r="AC208" s="72" t="n">
        <f aca="false" ca="false" dt2D="false" dtr="false" t="normal">AC199+AC175</f>
        <v>91</v>
      </c>
      <c r="AD208" s="72" t="s">
        <v>20</v>
      </c>
    </row>
    <row customFormat="true" customHeight="true" ht="21.9500007629395" outlineLevel="0" r="209" s="301">
      <c r="A209" s="87" t="n"/>
      <c r="B209" s="87" t="n"/>
      <c r="C209" s="35" t="n"/>
      <c r="D209" s="35" t="n"/>
      <c r="E209" s="316" t="n"/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  <c r="S209" s="35" t="n"/>
      <c r="T209" s="35" t="n"/>
      <c r="U209" s="35" t="n"/>
      <c r="V209" s="35" t="n"/>
      <c r="W209" s="35" t="n"/>
      <c r="X209" s="35" t="n"/>
      <c r="Y209" s="35" t="n"/>
      <c r="Z209" s="35" t="n"/>
      <c r="AA209" s="35" t="n"/>
      <c r="AB209" s="35" t="n"/>
      <c r="AC209" s="35" t="n"/>
      <c r="AD209" s="35" t="n"/>
    </row>
    <row customFormat="true" customHeight="true" ht="16.1474609375" outlineLevel="0" r="210" s="301">
      <c r="A210" s="87" t="n"/>
      <c r="B210" s="87" t="n"/>
      <c r="C210" s="35" t="n"/>
      <c r="D210" s="35" t="n"/>
      <c r="E210" s="35" t="n"/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  <c r="S210" s="35" t="n"/>
      <c r="T210" s="35" t="n"/>
      <c r="U210" s="35" t="n"/>
      <c r="V210" s="35" t="n"/>
      <c r="W210" s="35" t="n"/>
      <c r="X210" s="35" t="n"/>
      <c r="Y210" s="35" t="n"/>
      <c r="Z210" s="35" t="n"/>
      <c r="AA210" s="35" t="n"/>
      <c r="AB210" s="35" t="n"/>
      <c r="AC210" s="35" t="n"/>
      <c r="AD210" s="35" t="n"/>
    </row>
    <row outlineLevel="0" r="211">
      <c r="A211" s="345" t="n"/>
      <c r="B211" s="84" t="n"/>
      <c r="C211" s="346" t="n"/>
      <c r="D211" s="346" t="n"/>
      <c r="E211" s="346" t="n"/>
      <c r="F211" s="346" t="n"/>
      <c r="G211" s="346" t="n"/>
      <c r="H211" s="346" t="n"/>
      <c r="I211" s="346" t="n"/>
      <c r="J211" s="346" t="n"/>
      <c r="K211" s="346" t="n"/>
      <c r="L211" s="346" t="n"/>
      <c r="M211" s="346" t="n"/>
      <c r="N211" s="346" t="n"/>
      <c r="O211" s="346" t="n"/>
      <c r="P211" s="346" t="n"/>
      <c r="Q211" s="346" t="n"/>
      <c r="R211" s="346" t="n"/>
      <c r="S211" s="346" t="n"/>
      <c r="T211" s="346" t="n"/>
      <c r="U211" s="346" t="n"/>
    </row>
  </sheetData>
  <mergeCells count="34">
    <mergeCell ref="AD11:AD12"/>
    <mergeCell ref="Z11:AC11"/>
    <mergeCell ref="Z10:AD10"/>
    <mergeCell ref="Y10:Y12"/>
    <mergeCell ref="X10:X12"/>
    <mergeCell ref="W9:AD9"/>
    <mergeCell ref="W10:W12"/>
    <mergeCell ref="V10:V12"/>
    <mergeCell ref="U10:U12"/>
    <mergeCell ref="U8:AD8"/>
    <mergeCell ref="T10:T12"/>
    <mergeCell ref="S11:S12"/>
    <mergeCell ref="U9:V9"/>
    <mergeCell ref="H1:P1"/>
    <mergeCell ref="H2:Q2"/>
    <mergeCell ref="G3:R3"/>
    <mergeCell ref="F8:T8"/>
    <mergeCell ref="A8:A12"/>
    <mergeCell ref="B8:B12"/>
    <mergeCell ref="C8:D10"/>
    <mergeCell ref="E8:E12"/>
    <mergeCell ref="C11:C12"/>
    <mergeCell ref="D11:D12"/>
    <mergeCell ref="N9:T9"/>
    <mergeCell ref="O10:S10"/>
    <mergeCell ref="O11:R11"/>
    <mergeCell ref="N10:N12"/>
    <mergeCell ref="M11:M12"/>
    <mergeCell ref="I10:M10"/>
    <mergeCell ref="I11:L11"/>
    <mergeCell ref="F9:M9"/>
    <mergeCell ref="H10:H12"/>
    <mergeCell ref="G10:G12"/>
    <mergeCell ref="F10:F12"/>
  </mergeCells>
  <pageMargins bottom="0.393701016902924" footer="0.31496062874794" header="0.31496062874794" left="0.393701016902924" right="0.393701016902924" top="0.393701016902924"/>
  <pageSetup fitToHeight="1" fitToWidth="1" orientation="landscape" paperHeight="297mm" paperSize="9" paperWidth="210mm" scale="8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MyOffice-CoreFramework-Linux/34-1238.862.9476.867.1@6a6f965769ddd834e814912714f1fa4bc0274a9d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2026-04-03T10:53:51Z</dcterms:modified>
</cp:coreProperties>
</file>